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3665" activeTab="1"/>
  </bookViews>
  <sheets>
    <sheet name="Compressor Model" sheetId="2" r:id="rId1"/>
    <sheet name="GeeTwo's calc" sheetId="3" r:id="rId2"/>
  </sheets>
  <definedNames>
    <definedName name="cm_cfm">'Compressor Model'!$B$2:$B$14</definedName>
    <definedName name="cm_psi">'Compressor Model'!$A$2:$A$14</definedName>
    <definedName name="coef0">'Compressor Model'!$H$7</definedName>
    <definedName name="coef1">'Compressor Model'!$H$6</definedName>
    <definedName name="coef2">'Compressor Model'!$H$5</definedName>
    <definedName name="coef3">'Compressor Model'!$H$4</definedName>
    <definedName name="coef4">'Compressor Model'!$H$3</definedName>
    <definedName name="coef5">'Compressor Model'!$H$2</definedName>
    <definedName name="dt">'Compressor Model'!$K$7</definedName>
    <definedName name="P_work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3" l="1"/>
  <c r="H4" i="3" s="1"/>
  <c r="H5" i="3" s="1"/>
  <c r="H6" i="3" s="1"/>
  <c r="H7" i="3" s="1"/>
  <c r="H8" i="3" s="1"/>
  <c r="H9" i="3" s="1"/>
  <c r="H10" i="3" s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H39" i="3" s="1"/>
  <c r="H40" i="3" s="1"/>
  <c r="H41" i="3" s="1"/>
  <c r="H42" i="3" s="1"/>
  <c r="H43" i="3" s="1"/>
  <c r="H44" i="3" s="1"/>
  <c r="H45" i="3" s="1"/>
  <c r="H46" i="3" s="1"/>
  <c r="H47" i="3" s="1"/>
  <c r="B15" i="3"/>
  <c r="J2" i="3"/>
  <c r="F1" i="3"/>
  <c r="K2" i="3" l="1"/>
  <c r="I3" i="3" s="1"/>
  <c r="B3" i="2"/>
  <c r="B4" i="2"/>
  <c r="B5" i="2"/>
  <c r="B6" i="2"/>
  <c r="B7" i="2"/>
  <c r="B8" i="2"/>
  <c r="B9" i="2"/>
  <c r="B10" i="2"/>
  <c r="B11" i="2"/>
  <c r="B12" i="2"/>
  <c r="B13" i="2"/>
  <c r="B14" i="2"/>
  <c r="B2" i="2"/>
  <c r="K5" i="2"/>
  <c r="J3" i="3" l="1"/>
  <c r="K3" i="3" s="1"/>
  <c r="I4" i="3" s="1"/>
  <c r="U2" i="2"/>
  <c r="R2" i="2" s="1"/>
  <c r="K9" i="2"/>
  <c r="O3" i="2"/>
  <c r="O4" i="2" s="1"/>
  <c r="O5" i="2" s="1"/>
  <c r="O6" i="2" s="1"/>
  <c r="O7" i="2" s="1"/>
  <c r="O8" i="2" s="1"/>
  <c r="O9" i="2" s="1"/>
  <c r="O10" i="2" s="1"/>
  <c r="O11" i="2" s="1"/>
  <c r="O12" i="2" s="1"/>
  <c r="O13" i="2" s="1"/>
  <c r="O14" i="2" s="1"/>
  <c r="O15" i="2" s="1"/>
  <c r="O16" i="2" s="1"/>
  <c r="O17" i="2" s="1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O36" i="2" s="1"/>
  <c r="O37" i="2" s="1"/>
  <c r="O38" i="2" s="1"/>
  <c r="O39" i="2" s="1"/>
  <c r="O40" i="2" s="1"/>
  <c r="O41" i="2" s="1"/>
  <c r="O42" i="2" s="1"/>
  <c r="O43" i="2" s="1"/>
  <c r="O44" i="2" s="1"/>
  <c r="O45" i="2" s="1"/>
  <c r="O46" i="2" s="1"/>
  <c r="O47" i="2" s="1"/>
  <c r="O48" i="2" s="1"/>
  <c r="O49" i="2" s="1"/>
  <c r="O50" i="2" s="1"/>
  <c r="O51" i="2" s="1"/>
  <c r="O52" i="2" s="1"/>
  <c r="O53" i="2" s="1"/>
  <c r="O54" i="2" s="1"/>
  <c r="O55" i="2" s="1"/>
  <c r="O56" i="2" s="1"/>
  <c r="O57" i="2" s="1"/>
  <c r="O58" i="2" s="1"/>
  <c r="O59" i="2" s="1"/>
  <c r="O60" i="2" s="1"/>
  <c r="O61" i="2" s="1"/>
  <c r="O62" i="2" s="1"/>
  <c r="O63" i="2" s="1"/>
  <c r="O64" i="2" s="1"/>
  <c r="O65" i="2" s="1"/>
  <c r="O66" i="2" s="1"/>
  <c r="O67" i="2" s="1"/>
  <c r="O68" i="2" s="1"/>
  <c r="O69" i="2" s="1"/>
  <c r="O70" i="2" s="1"/>
  <c r="O71" i="2" s="1"/>
  <c r="O72" i="2" s="1"/>
  <c r="O73" i="2" s="1"/>
  <c r="O74" i="2" s="1"/>
  <c r="O75" i="2" s="1"/>
  <c r="O76" i="2" s="1"/>
  <c r="O77" i="2" s="1"/>
  <c r="O78" i="2" s="1"/>
  <c r="O79" i="2" s="1"/>
  <c r="O80" i="2" s="1"/>
  <c r="O81" i="2" s="1"/>
  <c r="O82" i="2" s="1"/>
  <c r="O83" i="2" s="1"/>
  <c r="O84" i="2" s="1"/>
  <c r="O85" i="2" s="1"/>
  <c r="O86" i="2" s="1"/>
  <c r="O87" i="2" s="1"/>
  <c r="O88" i="2" s="1"/>
  <c r="O89" i="2" s="1"/>
  <c r="O90" i="2" s="1"/>
  <c r="O91" i="2" s="1"/>
  <c r="O92" i="2" s="1"/>
  <c r="O93" i="2" s="1"/>
  <c r="O94" i="2" s="1"/>
  <c r="O95" i="2" s="1"/>
  <c r="O96" i="2" s="1"/>
  <c r="O97" i="2" s="1"/>
  <c r="O98" i="2" s="1"/>
  <c r="O99" i="2" s="1"/>
  <c r="O100" i="2" s="1"/>
  <c r="O101" i="2" s="1"/>
  <c r="O102" i="2" s="1"/>
  <c r="O103" i="2" s="1"/>
  <c r="O104" i="2" s="1"/>
  <c r="O105" i="2" s="1"/>
  <c r="O106" i="2" s="1"/>
  <c r="O107" i="2" s="1"/>
  <c r="O108" i="2" s="1"/>
  <c r="O109" i="2" s="1"/>
  <c r="O110" i="2" s="1"/>
  <c r="O111" i="2" s="1"/>
  <c r="O112" i="2" s="1"/>
  <c r="O113" i="2" s="1"/>
  <c r="O114" i="2" s="1"/>
  <c r="O115" i="2" s="1"/>
  <c r="O116" i="2" s="1"/>
  <c r="O117" i="2" s="1"/>
  <c r="O118" i="2" s="1"/>
  <c r="O119" i="2" s="1"/>
  <c r="O120" i="2" s="1"/>
  <c r="O121" i="2" s="1"/>
  <c r="O122" i="2" s="1"/>
  <c r="O123" i="2" s="1"/>
  <c r="O124" i="2" s="1"/>
  <c r="O125" i="2" s="1"/>
  <c r="O126" i="2" s="1"/>
  <c r="O127" i="2" s="1"/>
  <c r="O128" i="2" s="1"/>
  <c r="O129" i="2" s="1"/>
  <c r="O130" i="2" s="1"/>
  <c r="O131" i="2" s="1"/>
  <c r="O132" i="2" s="1"/>
  <c r="O133" i="2" s="1"/>
  <c r="O134" i="2" s="1"/>
  <c r="O135" i="2" s="1"/>
  <c r="O136" i="2" s="1"/>
  <c r="O137" i="2" s="1"/>
  <c r="O138" i="2" s="1"/>
  <c r="O139" i="2" s="1"/>
  <c r="O140" i="2" s="1"/>
  <c r="O141" i="2" s="1"/>
  <c r="O142" i="2" s="1"/>
  <c r="O143" i="2" s="1"/>
  <c r="O144" i="2" s="1"/>
  <c r="O145" i="2" s="1"/>
  <c r="O146" i="2" s="1"/>
  <c r="O147" i="2" s="1"/>
  <c r="O148" i="2" s="1"/>
  <c r="O149" i="2" s="1"/>
  <c r="O150" i="2" s="1"/>
  <c r="O151" i="2" s="1"/>
  <c r="O152" i="2" s="1"/>
  <c r="O153" i="2" s="1"/>
  <c r="O154" i="2" s="1"/>
  <c r="O155" i="2" s="1"/>
  <c r="O156" i="2" s="1"/>
  <c r="O157" i="2" s="1"/>
  <c r="O158" i="2" s="1"/>
  <c r="O159" i="2" s="1"/>
  <c r="O160" i="2" s="1"/>
  <c r="O161" i="2" s="1"/>
  <c r="O162" i="2" s="1"/>
  <c r="O163" i="2" s="1"/>
  <c r="O164" i="2" s="1"/>
  <c r="O165" i="2" s="1"/>
  <c r="O166" i="2" s="1"/>
  <c r="O167" i="2" s="1"/>
  <c r="O168" i="2" s="1"/>
  <c r="O169" i="2" s="1"/>
  <c r="O170" i="2" s="1"/>
  <c r="O171" i="2" s="1"/>
  <c r="O172" i="2" s="1"/>
  <c r="O173" i="2" s="1"/>
  <c r="O174" i="2" s="1"/>
  <c r="O175" i="2" s="1"/>
  <c r="O176" i="2" s="1"/>
  <c r="O177" i="2" s="1"/>
  <c r="O178" i="2" s="1"/>
  <c r="O179" i="2" s="1"/>
  <c r="O180" i="2" s="1"/>
  <c r="O181" i="2" s="1"/>
  <c r="O182" i="2" s="1"/>
  <c r="O183" i="2" s="1"/>
  <c r="O184" i="2" s="1"/>
  <c r="O185" i="2" s="1"/>
  <c r="O186" i="2" s="1"/>
  <c r="O187" i="2" s="1"/>
  <c r="O188" i="2" s="1"/>
  <c r="O189" i="2" s="1"/>
  <c r="O190" i="2" s="1"/>
  <c r="O191" i="2" s="1"/>
  <c r="O192" i="2" s="1"/>
  <c r="O193" i="2" s="1"/>
  <c r="O194" i="2" s="1"/>
  <c r="O195" i="2" s="1"/>
  <c r="O196" i="2" s="1"/>
  <c r="O197" i="2" s="1"/>
  <c r="O198" i="2" s="1"/>
  <c r="O199" i="2" s="1"/>
  <c r="O200" i="2" s="1"/>
  <c r="O201" i="2" s="1"/>
  <c r="O202" i="2" s="1"/>
  <c r="O203" i="2" s="1"/>
  <c r="O204" i="2" s="1"/>
  <c r="O205" i="2" s="1"/>
  <c r="O206" i="2" s="1"/>
  <c r="O207" i="2" s="1"/>
  <c r="O208" i="2" s="1"/>
  <c r="O209" i="2" s="1"/>
  <c r="O210" i="2" s="1"/>
  <c r="O211" i="2" s="1"/>
  <c r="O212" i="2" s="1"/>
  <c r="O213" i="2" s="1"/>
  <c r="O214" i="2" s="1"/>
  <c r="O215" i="2" s="1"/>
  <c r="O216" i="2" s="1"/>
  <c r="O217" i="2" s="1"/>
  <c r="O218" i="2" s="1"/>
  <c r="O219" i="2" s="1"/>
  <c r="O220" i="2" s="1"/>
  <c r="O221" i="2" s="1"/>
  <c r="O222" i="2" s="1"/>
  <c r="O223" i="2" s="1"/>
  <c r="O224" i="2" s="1"/>
  <c r="O225" i="2" s="1"/>
  <c r="O226" i="2" s="1"/>
  <c r="O227" i="2" s="1"/>
  <c r="O228" i="2" s="1"/>
  <c r="O229" i="2" s="1"/>
  <c r="O230" i="2" s="1"/>
  <c r="O231" i="2" s="1"/>
  <c r="O232" i="2" s="1"/>
  <c r="O233" i="2" s="1"/>
  <c r="O234" i="2" s="1"/>
  <c r="O235" i="2" s="1"/>
  <c r="O236" i="2" s="1"/>
  <c r="O237" i="2" s="1"/>
  <c r="O238" i="2" s="1"/>
  <c r="O239" i="2" s="1"/>
  <c r="O240" i="2" s="1"/>
  <c r="O241" i="2" s="1"/>
  <c r="O242" i="2" s="1"/>
  <c r="O243" i="2" s="1"/>
  <c r="O244" i="2" s="1"/>
  <c r="O245" i="2" s="1"/>
  <c r="O246" i="2" s="1"/>
  <c r="O247" i="2" s="1"/>
  <c r="O248" i="2" s="1"/>
  <c r="O249" i="2" s="1"/>
  <c r="O250" i="2" s="1"/>
  <c r="O251" i="2" s="1"/>
  <c r="O252" i="2" s="1"/>
  <c r="O253" i="2" s="1"/>
  <c r="O254" i="2" s="1"/>
  <c r="O255" i="2" s="1"/>
  <c r="O256" i="2" s="1"/>
  <c r="O257" i="2" s="1"/>
  <c r="O258" i="2" s="1"/>
  <c r="O259" i="2" s="1"/>
  <c r="O260" i="2" s="1"/>
  <c r="O261" i="2" s="1"/>
  <c r="O262" i="2" s="1"/>
  <c r="O263" i="2" s="1"/>
  <c r="O264" i="2" s="1"/>
  <c r="O265" i="2" s="1"/>
  <c r="O266" i="2" s="1"/>
  <c r="O267" i="2" s="1"/>
  <c r="O268" i="2" s="1"/>
  <c r="O269" i="2" s="1"/>
  <c r="O270" i="2" s="1"/>
  <c r="O271" i="2" s="1"/>
  <c r="O272" i="2" s="1"/>
  <c r="O273" i="2" s="1"/>
  <c r="O274" i="2" s="1"/>
  <c r="O275" i="2" s="1"/>
  <c r="O276" i="2" s="1"/>
  <c r="O277" i="2" s="1"/>
  <c r="O278" i="2" s="1"/>
  <c r="O279" i="2" s="1"/>
  <c r="O280" i="2" s="1"/>
  <c r="O281" i="2" s="1"/>
  <c r="O282" i="2" s="1"/>
  <c r="O283" i="2" s="1"/>
  <c r="O284" i="2" s="1"/>
  <c r="O285" i="2" s="1"/>
  <c r="O286" i="2" s="1"/>
  <c r="O287" i="2" s="1"/>
  <c r="O288" i="2" s="1"/>
  <c r="O289" i="2" s="1"/>
  <c r="O290" i="2" s="1"/>
  <c r="O291" i="2" s="1"/>
  <c r="O292" i="2" s="1"/>
  <c r="O293" i="2" s="1"/>
  <c r="O294" i="2" s="1"/>
  <c r="O295" i="2" s="1"/>
  <c r="O296" i="2" s="1"/>
  <c r="O297" i="2" s="1"/>
  <c r="O298" i="2" s="1"/>
  <c r="O299" i="2" s="1"/>
  <c r="O300" i="2" s="1"/>
  <c r="O301" i="2" s="1"/>
  <c r="O302" i="2" s="1"/>
  <c r="O303" i="2" s="1"/>
  <c r="O304" i="2" s="1"/>
  <c r="O305" i="2" s="1"/>
  <c r="O306" i="2" s="1"/>
  <c r="O307" i="2" s="1"/>
  <c r="O308" i="2" s="1"/>
  <c r="O309" i="2" s="1"/>
  <c r="O310" i="2" s="1"/>
  <c r="O311" i="2" s="1"/>
  <c r="O312" i="2" s="1"/>
  <c r="O313" i="2" s="1"/>
  <c r="O314" i="2" s="1"/>
  <c r="O315" i="2" s="1"/>
  <c r="O316" i="2" s="1"/>
  <c r="O317" i="2" s="1"/>
  <c r="O318" i="2" s="1"/>
  <c r="O319" i="2" s="1"/>
  <c r="O320" i="2" s="1"/>
  <c r="O321" i="2" s="1"/>
  <c r="O322" i="2" s="1"/>
  <c r="O323" i="2" s="1"/>
  <c r="O324" i="2" s="1"/>
  <c r="O325" i="2" s="1"/>
  <c r="O326" i="2" s="1"/>
  <c r="O327" i="2" s="1"/>
  <c r="O328" i="2" s="1"/>
  <c r="O329" i="2" s="1"/>
  <c r="O330" i="2" s="1"/>
  <c r="O331" i="2" s="1"/>
  <c r="O332" i="2" s="1"/>
  <c r="O333" i="2" s="1"/>
  <c r="O334" i="2" s="1"/>
  <c r="O335" i="2" s="1"/>
  <c r="O336" i="2" s="1"/>
  <c r="O337" i="2" s="1"/>
  <c r="O338" i="2" s="1"/>
  <c r="O339" i="2" s="1"/>
  <c r="O340" i="2" s="1"/>
  <c r="O341" i="2" s="1"/>
  <c r="O342" i="2" s="1"/>
  <c r="O343" i="2" s="1"/>
  <c r="O344" i="2" s="1"/>
  <c r="O345" i="2" s="1"/>
  <c r="O346" i="2" s="1"/>
  <c r="O347" i="2" s="1"/>
  <c r="O348" i="2" s="1"/>
  <c r="O349" i="2" s="1"/>
  <c r="O350" i="2" s="1"/>
  <c r="O351" i="2" s="1"/>
  <c r="O352" i="2" s="1"/>
  <c r="O353" i="2" s="1"/>
  <c r="O354" i="2" s="1"/>
  <c r="O355" i="2" s="1"/>
  <c r="O356" i="2" s="1"/>
  <c r="O357" i="2" s="1"/>
  <c r="O358" i="2" s="1"/>
  <c r="O359" i="2" s="1"/>
  <c r="O360" i="2" s="1"/>
  <c r="O361" i="2" s="1"/>
  <c r="O362" i="2" s="1"/>
  <c r="O363" i="2" s="1"/>
  <c r="O364" i="2" s="1"/>
  <c r="O365" i="2" s="1"/>
  <c r="O366" i="2" s="1"/>
  <c r="O367" i="2" s="1"/>
  <c r="O368" i="2" s="1"/>
  <c r="O369" i="2" s="1"/>
  <c r="O370" i="2" s="1"/>
  <c r="O371" i="2" s="1"/>
  <c r="O372" i="2" s="1"/>
  <c r="O373" i="2" s="1"/>
  <c r="O374" i="2" s="1"/>
  <c r="O375" i="2" s="1"/>
  <c r="O376" i="2" s="1"/>
  <c r="O377" i="2" s="1"/>
  <c r="O378" i="2" s="1"/>
  <c r="O379" i="2" s="1"/>
  <c r="O380" i="2" s="1"/>
  <c r="O381" i="2" s="1"/>
  <c r="O382" i="2" s="1"/>
  <c r="O383" i="2" s="1"/>
  <c r="O384" i="2" s="1"/>
  <c r="O385" i="2" s="1"/>
  <c r="O386" i="2" s="1"/>
  <c r="O387" i="2" s="1"/>
  <c r="O388" i="2" s="1"/>
  <c r="O389" i="2" s="1"/>
  <c r="O390" i="2" s="1"/>
  <c r="O391" i="2" s="1"/>
  <c r="O392" i="2" s="1"/>
  <c r="O393" i="2" s="1"/>
  <c r="O394" i="2" s="1"/>
  <c r="O395" i="2" s="1"/>
  <c r="O396" i="2" s="1"/>
  <c r="O397" i="2" s="1"/>
  <c r="O398" i="2" s="1"/>
  <c r="O399" i="2" s="1"/>
  <c r="O400" i="2" s="1"/>
  <c r="O401" i="2" s="1"/>
  <c r="O402" i="2" s="1"/>
  <c r="O403" i="2" s="1"/>
  <c r="O404" i="2" s="1"/>
  <c r="O405" i="2" s="1"/>
  <c r="O406" i="2" s="1"/>
  <c r="O407" i="2" s="1"/>
  <c r="O408" i="2" s="1"/>
  <c r="O409" i="2" s="1"/>
  <c r="O410" i="2" s="1"/>
  <c r="O411" i="2" s="1"/>
  <c r="O412" i="2" s="1"/>
  <c r="O413" i="2" s="1"/>
  <c r="O414" i="2" s="1"/>
  <c r="O415" i="2" s="1"/>
  <c r="O416" i="2" s="1"/>
  <c r="O417" i="2" s="1"/>
  <c r="O418" i="2" s="1"/>
  <c r="O419" i="2" s="1"/>
  <c r="O420" i="2" s="1"/>
  <c r="O421" i="2" s="1"/>
  <c r="O422" i="2" s="1"/>
  <c r="O423" i="2" s="1"/>
  <c r="O424" i="2" s="1"/>
  <c r="O425" i="2" s="1"/>
  <c r="O426" i="2" s="1"/>
  <c r="O427" i="2" s="1"/>
  <c r="O428" i="2" s="1"/>
  <c r="O429" i="2" s="1"/>
  <c r="O430" i="2" s="1"/>
  <c r="O431" i="2" s="1"/>
  <c r="O432" i="2" s="1"/>
  <c r="O433" i="2" s="1"/>
  <c r="O434" i="2" s="1"/>
  <c r="O435" i="2" s="1"/>
  <c r="O436" i="2" s="1"/>
  <c r="O437" i="2" s="1"/>
  <c r="O438" i="2" s="1"/>
  <c r="O439" i="2" s="1"/>
  <c r="O440" i="2" s="1"/>
  <c r="O441" i="2" s="1"/>
  <c r="O442" i="2" s="1"/>
  <c r="O443" i="2" s="1"/>
  <c r="O444" i="2" s="1"/>
  <c r="O445" i="2" s="1"/>
  <c r="O446" i="2" s="1"/>
  <c r="O447" i="2" s="1"/>
  <c r="O448" i="2" s="1"/>
  <c r="O449" i="2" s="1"/>
  <c r="O450" i="2" s="1"/>
  <c r="O451" i="2" s="1"/>
  <c r="O452" i="2" s="1"/>
  <c r="O453" i="2" s="1"/>
  <c r="O454" i="2" s="1"/>
  <c r="O455" i="2" s="1"/>
  <c r="O456" i="2" s="1"/>
  <c r="O457" i="2" s="1"/>
  <c r="O458" i="2" s="1"/>
  <c r="O459" i="2" s="1"/>
  <c r="O460" i="2" s="1"/>
  <c r="O461" i="2" s="1"/>
  <c r="O462" i="2" s="1"/>
  <c r="O463" i="2" s="1"/>
  <c r="O464" i="2" s="1"/>
  <c r="O465" i="2" s="1"/>
  <c r="O466" i="2" s="1"/>
  <c r="O467" i="2" s="1"/>
  <c r="O468" i="2" s="1"/>
  <c r="O469" i="2" s="1"/>
  <c r="O470" i="2" s="1"/>
  <c r="O471" i="2" s="1"/>
  <c r="O472" i="2" s="1"/>
  <c r="O473" i="2" s="1"/>
  <c r="O474" i="2" s="1"/>
  <c r="O475" i="2" s="1"/>
  <c r="O476" i="2" s="1"/>
  <c r="O477" i="2" s="1"/>
  <c r="O478" i="2" s="1"/>
  <c r="O479" i="2" s="1"/>
  <c r="O480" i="2" s="1"/>
  <c r="O481" i="2" s="1"/>
  <c r="O482" i="2" s="1"/>
  <c r="O483" i="2" s="1"/>
  <c r="O484" i="2" s="1"/>
  <c r="O485" i="2" s="1"/>
  <c r="O486" i="2" s="1"/>
  <c r="O487" i="2" s="1"/>
  <c r="O488" i="2" s="1"/>
  <c r="O489" i="2" s="1"/>
  <c r="O490" i="2" s="1"/>
  <c r="O491" i="2" s="1"/>
  <c r="O492" i="2" s="1"/>
  <c r="O493" i="2" s="1"/>
  <c r="O494" i="2" s="1"/>
  <c r="O495" i="2" s="1"/>
  <c r="O496" i="2" s="1"/>
  <c r="O497" i="2" s="1"/>
  <c r="O498" i="2" s="1"/>
  <c r="O499" i="2" s="1"/>
  <c r="O500" i="2" s="1"/>
  <c r="O501" i="2" s="1"/>
  <c r="O502" i="2" s="1"/>
  <c r="O503" i="2" s="1"/>
  <c r="O504" i="2" s="1"/>
  <c r="O505" i="2" s="1"/>
  <c r="O506" i="2" s="1"/>
  <c r="O507" i="2" s="1"/>
  <c r="O508" i="2" s="1"/>
  <c r="O509" i="2" s="1"/>
  <c r="O510" i="2" s="1"/>
  <c r="O511" i="2" s="1"/>
  <c r="O512" i="2" s="1"/>
  <c r="O513" i="2" s="1"/>
  <c r="O514" i="2" s="1"/>
  <c r="O515" i="2" s="1"/>
  <c r="O516" i="2" s="1"/>
  <c r="O517" i="2" s="1"/>
  <c r="O518" i="2" s="1"/>
  <c r="O519" i="2" s="1"/>
  <c r="O520" i="2" s="1"/>
  <c r="O521" i="2" s="1"/>
  <c r="O522" i="2" s="1"/>
  <c r="O523" i="2" s="1"/>
  <c r="O524" i="2" s="1"/>
  <c r="O525" i="2" s="1"/>
  <c r="O526" i="2" s="1"/>
  <c r="O527" i="2" s="1"/>
  <c r="O528" i="2" s="1"/>
  <c r="O529" i="2" s="1"/>
  <c r="O530" i="2" s="1"/>
  <c r="O531" i="2" s="1"/>
  <c r="O532" i="2" s="1"/>
  <c r="O533" i="2" s="1"/>
  <c r="O534" i="2" s="1"/>
  <c r="O535" i="2" s="1"/>
  <c r="O536" i="2" s="1"/>
  <c r="O537" i="2" s="1"/>
  <c r="O538" i="2" s="1"/>
  <c r="O539" i="2" s="1"/>
  <c r="O540" i="2" s="1"/>
  <c r="O541" i="2" s="1"/>
  <c r="O542" i="2" s="1"/>
  <c r="O543" i="2" s="1"/>
  <c r="O544" i="2" s="1"/>
  <c r="O545" i="2" s="1"/>
  <c r="O546" i="2" s="1"/>
  <c r="O547" i="2" s="1"/>
  <c r="O548" i="2" s="1"/>
  <c r="O549" i="2" s="1"/>
  <c r="O550" i="2" s="1"/>
  <c r="O551" i="2" s="1"/>
  <c r="O552" i="2" s="1"/>
  <c r="O553" i="2" s="1"/>
  <c r="O554" i="2" s="1"/>
  <c r="O555" i="2" s="1"/>
  <c r="O556" i="2" s="1"/>
  <c r="O557" i="2" s="1"/>
  <c r="O558" i="2" s="1"/>
  <c r="O559" i="2" s="1"/>
  <c r="O560" i="2" s="1"/>
  <c r="O561" i="2" s="1"/>
  <c r="O562" i="2" s="1"/>
  <c r="O563" i="2" s="1"/>
  <c r="O564" i="2" s="1"/>
  <c r="O565" i="2" s="1"/>
  <c r="O566" i="2" s="1"/>
  <c r="O567" i="2" s="1"/>
  <c r="O568" i="2" s="1"/>
  <c r="O569" i="2" s="1"/>
  <c r="O570" i="2" s="1"/>
  <c r="O571" i="2" s="1"/>
  <c r="O572" i="2" s="1"/>
  <c r="O573" i="2" s="1"/>
  <c r="O574" i="2" s="1"/>
  <c r="O575" i="2" s="1"/>
  <c r="O576" i="2" s="1"/>
  <c r="O577" i="2" s="1"/>
  <c r="O578" i="2" s="1"/>
  <c r="O579" i="2" s="1"/>
  <c r="O580" i="2" s="1"/>
  <c r="O581" i="2" s="1"/>
  <c r="O582" i="2" s="1"/>
  <c r="O583" i="2" s="1"/>
  <c r="O584" i="2" s="1"/>
  <c r="O585" i="2" s="1"/>
  <c r="O586" i="2" s="1"/>
  <c r="O587" i="2" s="1"/>
  <c r="O588" i="2" s="1"/>
  <c r="O589" i="2" s="1"/>
  <c r="O590" i="2" s="1"/>
  <c r="O591" i="2" s="1"/>
  <c r="O592" i="2" s="1"/>
  <c r="O593" i="2" s="1"/>
  <c r="O594" i="2" s="1"/>
  <c r="O595" i="2" s="1"/>
  <c r="O596" i="2" s="1"/>
  <c r="O597" i="2" s="1"/>
  <c r="O598" i="2" s="1"/>
  <c r="O599" i="2" s="1"/>
  <c r="O600" i="2" s="1"/>
  <c r="O601" i="2" s="1"/>
  <c r="O602" i="2" s="1"/>
  <c r="O603" i="2" s="1"/>
  <c r="O604" i="2" s="1"/>
  <c r="O605" i="2" s="1"/>
  <c r="O606" i="2" s="1"/>
  <c r="O607" i="2" s="1"/>
  <c r="O608" i="2" s="1"/>
  <c r="O609" i="2" s="1"/>
  <c r="O610" i="2" s="1"/>
  <c r="O611" i="2" s="1"/>
  <c r="O612" i="2" s="1"/>
  <c r="O613" i="2" s="1"/>
  <c r="O614" i="2" s="1"/>
  <c r="O615" i="2" s="1"/>
  <c r="O616" i="2" s="1"/>
  <c r="O617" i="2" s="1"/>
  <c r="O618" i="2" s="1"/>
  <c r="O619" i="2" s="1"/>
  <c r="O620" i="2" s="1"/>
  <c r="O621" i="2" s="1"/>
  <c r="O622" i="2" s="1"/>
  <c r="O623" i="2" s="1"/>
  <c r="O624" i="2" s="1"/>
  <c r="O625" i="2" s="1"/>
  <c r="O626" i="2" s="1"/>
  <c r="O627" i="2" s="1"/>
  <c r="O628" i="2" s="1"/>
  <c r="O629" i="2" s="1"/>
  <c r="O630" i="2" s="1"/>
  <c r="O631" i="2" s="1"/>
  <c r="O632" i="2" s="1"/>
  <c r="O633" i="2" s="1"/>
  <c r="O634" i="2" s="1"/>
  <c r="O635" i="2" s="1"/>
  <c r="O636" i="2" s="1"/>
  <c r="O637" i="2" s="1"/>
  <c r="O638" i="2" s="1"/>
  <c r="O639" i="2" s="1"/>
  <c r="O640" i="2" s="1"/>
  <c r="O641" i="2" s="1"/>
  <c r="O642" i="2" s="1"/>
  <c r="O643" i="2" s="1"/>
  <c r="O644" i="2" s="1"/>
  <c r="O645" i="2" s="1"/>
  <c r="O646" i="2" s="1"/>
  <c r="O647" i="2" s="1"/>
  <c r="O648" i="2" s="1"/>
  <c r="O649" i="2" s="1"/>
  <c r="O650" i="2" s="1"/>
  <c r="O651" i="2" s="1"/>
  <c r="O652" i="2" s="1"/>
  <c r="O653" i="2" s="1"/>
  <c r="O654" i="2" s="1"/>
  <c r="O655" i="2" s="1"/>
  <c r="O656" i="2" s="1"/>
  <c r="O657" i="2" s="1"/>
  <c r="O658" i="2" s="1"/>
  <c r="O659" i="2" s="1"/>
  <c r="O660" i="2" s="1"/>
  <c r="O661" i="2" s="1"/>
  <c r="O662" i="2" s="1"/>
  <c r="O663" i="2" s="1"/>
  <c r="O664" i="2" s="1"/>
  <c r="O665" i="2" s="1"/>
  <c r="O666" i="2" s="1"/>
  <c r="O667" i="2" s="1"/>
  <c r="O668" i="2" s="1"/>
  <c r="O669" i="2" s="1"/>
  <c r="O670" i="2" s="1"/>
  <c r="O671" i="2" s="1"/>
  <c r="O672" i="2" s="1"/>
  <c r="O673" i="2" s="1"/>
  <c r="O674" i="2" s="1"/>
  <c r="O675" i="2" s="1"/>
  <c r="O676" i="2" s="1"/>
  <c r="O677" i="2" s="1"/>
  <c r="O678" i="2" s="1"/>
  <c r="O679" i="2" s="1"/>
  <c r="O680" i="2" s="1"/>
  <c r="O681" i="2" s="1"/>
  <c r="O682" i="2" s="1"/>
  <c r="O683" i="2" s="1"/>
  <c r="O684" i="2" s="1"/>
  <c r="O685" i="2" s="1"/>
  <c r="O686" i="2" s="1"/>
  <c r="O687" i="2" s="1"/>
  <c r="O688" i="2" s="1"/>
  <c r="O689" i="2" s="1"/>
  <c r="O690" i="2" s="1"/>
  <c r="O691" i="2" s="1"/>
  <c r="O692" i="2" s="1"/>
  <c r="O693" i="2" s="1"/>
  <c r="O694" i="2" s="1"/>
  <c r="O695" i="2" s="1"/>
  <c r="O696" i="2" s="1"/>
  <c r="O697" i="2" s="1"/>
  <c r="O698" i="2" s="1"/>
  <c r="O699" i="2" s="1"/>
  <c r="O700" i="2" s="1"/>
  <c r="O701" i="2" s="1"/>
  <c r="O702" i="2" s="1"/>
  <c r="O703" i="2" s="1"/>
  <c r="O704" i="2" s="1"/>
  <c r="O705" i="2" s="1"/>
  <c r="O706" i="2" s="1"/>
  <c r="O707" i="2" s="1"/>
  <c r="O708" i="2" s="1"/>
  <c r="O709" i="2" s="1"/>
  <c r="O710" i="2" s="1"/>
  <c r="O711" i="2" s="1"/>
  <c r="O712" i="2" s="1"/>
  <c r="O713" i="2" s="1"/>
  <c r="O714" i="2" s="1"/>
  <c r="O715" i="2" s="1"/>
  <c r="O716" i="2" s="1"/>
  <c r="O717" i="2" s="1"/>
  <c r="O718" i="2" s="1"/>
  <c r="O719" i="2" s="1"/>
  <c r="O720" i="2" s="1"/>
  <c r="O721" i="2" s="1"/>
  <c r="O722" i="2" s="1"/>
  <c r="O723" i="2" s="1"/>
  <c r="O724" i="2" s="1"/>
  <c r="O725" i="2" s="1"/>
  <c r="O726" i="2" s="1"/>
  <c r="O727" i="2" s="1"/>
  <c r="O728" i="2" s="1"/>
  <c r="O729" i="2" s="1"/>
  <c r="O730" i="2" s="1"/>
  <c r="O731" i="2" s="1"/>
  <c r="O732" i="2" s="1"/>
  <c r="O733" i="2" s="1"/>
  <c r="O734" i="2" s="1"/>
  <c r="O735" i="2" s="1"/>
  <c r="O736" i="2" s="1"/>
  <c r="O737" i="2" s="1"/>
  <c r="O738" i="2" s="1"/>
  <c r="O739" i="2" s="1"/>
  <c r="O740" i="2" s="1"/>
  <c r="O741" i="2" s="1"/>
  <c r="O742" i="2" s="1"/>
  <c r="O743" i="2" s="1"/>
  <c r="O744" i="2" s="1"/>
  <c r="O745" i="2" s="1"/>
  <c r="O746" i="2" s="1"/>
  <c r="O747" i="2" s="1"/>
  <c r="O748" i="2" s="1"/>
  <c r="O749" i="2" s="1"/>
  <c r="O750" i="2" s="1"/>
  <c r="O751" i="2" s="1"/>
  <c r="O752" i="2" s="1"/>
  <c r="O753" i="2" s="1"/>
  <c r="O754" i="2" s="1"/>
  <c r="O755" i="2" s="1"/>
  <c r="O756" i="2" s="1"/>
  <c r="O757" i="2" s="1"/>
  <c r="O758" i="2" s="1"/>
  <c r="O759" i="2" s="1"/>
  <c r="O760" i="2" s="1"/>
  <c r="O761" i="2" s="1"/>
  <c r="O762" i="2" s="1"/>
  <c r="O763" i="2" s="1"/>
  <c r="O764" i="2" s="1"/>
  <c r="O765" i="2" s="1"/>
  <c r="O766" i="2" s="1"/>
  <c r="O767" i="2" s="1"/>
  <c r="O768" i="2" s="1"/>
  <c r="O769" i="2" s="1"/>
  <c r="O770" i="2" s="1"/>
  <c r="O771" i="2" s="1"/>
  <c r="O772" i="2" s="1"/>
  <c r="O773" i="2" s="1"/>
  <c r="O774" i="2" s="1"/>
  <c r="O775" i="2" s="1"/>
  <c r="O776" i="2" s="1"/>
  <c r="O777" i="2" s="1"/>
  <c r="O778" i="2" s="1"/>
  <c r="O779" i="2" s="1"/>
  <c r="O780" i="2" s="1"/>
  <c r="O781" i="2" s="1"/>
  <c r="O782" i="2" s="1"/>
  <c r="O783" i="2" s="1"/>
  <c r="O784" i="2" s="1"/>
  <c r="O785" i="2" s="1"/>
  <c r="O786" i="2" s="1"/>
  <c r="O787" i="2" s="1"/>
  <c r="O788" i="2" s="1"/>
  <c r="O789" i="2" s="1"/>
  <c r="O790" i="2" s="1"/>
  <c r="O791" i="2" s="1"/>
  <c r="O792" i="2" s="1"/>
  <c r="O793" i="2" s="1"/>
  <c r="O794" i="2" s="1"/>
  <c r="O795" i="2" s="1"/>
  <c r="O796" i="2" s="1"/>
  <c r="O797" i="2" s="1"/>
  <c r="O798" i="2" s="1"/>
  <c r="O799" i="2" s="1"/>
  <c r="O800" i="2" s="1"/>
  <c r="O801" i="2" s="1"/>
  <c r="O802" i="2" s="1"/>
  <c r="O803" i="2" s="1"/>
  <c r="O804" i="2" s="1"/>
  <c r="O805" i="2" s="1"/>
  <c r="O806" i="2" s="1"/>
  <c r="O807" i="2" s="1"/>
  <c r="O808" i="2" s="1"/>
  <c r="O809" i="2" s="1"/>
  <c r="O810" i="2" s="1"/>
  <c r="O811" i="2" s="1"/>
  <c r="O812" i="2" s="1"/>
  <c r="O813" i="2" s="1"/>
  <c r="O814" i="2" s="1"/>
  <c r="O815" i="2" s="1"/>
  <c r="O816" i="2" s="1"/>
  <c r="O817" i="2" s="1"/>
  <c r="O818" i="2" s="1"/>
  <c r="O819" i="2" s="1"/>
  <c r="O820" i="2" s="1"/>
  <c r="O821" i="2" s="1"/>
  <c r="O822" i="2" s="1"/>
  <c r="O823" i="2" s="1"/>
  <c r="O824" i="2" s="1"/>
  <c r="O825" i="2" s="1"/>
  <c r="O826" i="2" s="1"/>
  <c r="O827" i="2" s="1"/>
  <c r="O828" i="2" s="1"/>
  <c r="O829" i="2" s="1"/>
  <c r="O830" i="2" s="1"/>
  <c r="O831" i="2" s="1"/>
  <c r="O832" i="2" s="1"/>
  <c r="O833" i="2" s="1"/>
  <c r="O834" i="2" s="1"/>
  <c r="O835" i="2" s="1"/>
  <c r="O836" i="2" s="1"/>
  <c r="O837" i="2" s="1"/>
  <c r="O838" i="2" s="1"/>
  <c r="O839" i="2" s="1"/>
  <c r="O840" i="2" s="1"/>
  <c r="O841" i="2" s="1"/>
  <c r="O842" i="2" s="1"/>
  <c r="O843" i="2" s="1"/>
  <c r="O844" i="2" s="1"/>
  <c r="O845" i="2" s="1"/>
  <c r="O846" i="2" s="1"/>
  <c r="O847" i="2" s="1"/>
  <c r="O848" i="2" s="1"/>
  <c r="O849" i="2" s="1"/>
  <c r="O850" i="2" s="1"/>
  <c r="O851" i="2" s="1"/>
  <c r="O852" i="2" s="1"/>
  <c r="O853" i="2" s="1"/>
  <c r="O854" i="2" s="1"/>
  <c r="O855" i="2" s="1"/>
  <c r="O856" i="2" s="1"/>
  <c r="O857" i="2" s="1"/>
  <c r="O858" i="2" s="1"/>
  <c r="O859" i="2" s="1"/>
  <c r="O860" i="2" s="1"/>
  <c r="O861" i="2" s="1"/>
  <c r="O862" i="2" s="1"/>
  <c r="O863" i="2" s="1"/>
  <c r="O864" i="2" s="1"/>
  <c r="O865" i="2" s="1"/>
  <c r="O866" i="2" s="1"/>
  <c r="O867" i="2" s="1"/>
  <c r="O868" i="2" s="1"/>
  <c r="O869" i="2" s="1"/>
  <c r="O870" i="2" s="1"/>
  <c r="O871" i="2" s="1"/>
  <c r="O872" i="2" s="1"/>
  <c r="O873" i="2" s="1"/>
  <c r="O874" i="2" s="1"/>
  <c r="O875" i="2" s="1"/>
  <c r="O876" i="2" s="1"/>
  <c r="O877" i="2" s="1"/>
  <c r="O878" i="2" s="1"/>
  <c r="O879" i="2" s="1"/>
  <c r="O880" i="2" s="1"/>
  <c r="O881" i="2" s="1"/>
  <c r="O882" i="2" s="1"/>
  <c r="O883" i="2" s="1"/>
  <c r="O884" i="2" s="1"/>
  <c r="O885" i="2" s="1"/>
  <c r="O886" i="2" s="1"/>
  <c r="O887" i="2" s="1"/>
  <c r="O888" i="2" s="1"/>
  <c r="O889" i="2" s="1"/>
  <c r="O890" i="2" s="1"/>
  <c r="O891" i="2" s="1"/>
  <c r="O892" i="2" s="1"/>
  <c r="O893" i="2" s="1"/>
  <c r="O894" i="2" s="1"/>
  <c r="O895" i="2" s="1"/>
  <c r="O896" i="2" s="1"/>
  <c r="O897" i="2" s="1"/>
  <c r="O898" i="2" s="1"/>
  <c r="O899" i="2" s="1"/>
  <c r="O900" i="2" s="1"/>
  <c r="O901" i="2" s="1"/>
  <c r="O902" i="2" s="1"/>
  <c r="O903" i="2" s="1"/>
  <c r="O904" i="2" s="1"/>
  <c r="O905" i="2" s="1"/>
  <c r="O906" i="2" s="1"/>
  <c r="O907" i="2" s="1"/>
  <c r="O908" i="2" s="1"/>
  <c r="O909" i="2" s="1"/>
  <c r="O910" i="2" s="1"/>
  <c r="O911" i="2" s="1"/>
  <c r="O912" i="2" s="1"/>
  <c r="O913" i="2" s="1"/>
  <c r="O914" i="2" s="1"/>
  <c r="O915" i="2" s="1"/>
  <c r="O916" i="2" s="1"/>
  <c r="O917" i="2" s="1"/>
  <c r="O918" i="2" s="1"/>
  <c r="O919" i="2" s="1"/>
  <c r="O920" i="2" s="1"/>
  <c r="O921" i="2" s="1"/>
  <c r="O922" i="2" s="1"/>
  <c r="O923" i="2" s="1"/>
  <c r="O924" i="2" s="1"/>
  <c r="O925" i="2" s="1"/>
  <c r="O926" i="2" s="1"/>
  <c r="O927" i="2" s="1"/>
  <c r="O928" i="2" s="1"/>
  <c r="O929" i="2" s="1"/>
  <c r="O930" i="2" s="1"/>
  <c r="O931" i="2" s="1"/>
  <c r="O932" i="2" s="1"/>
  <c r="O933" i="2" s="1"/>
  <c r="O934" i="2" s="1"/>
  <c r="O935" i="2" s="1"/>
  <c r="O936" i="2" s="1"/>
  <c r="O937" i="2" s="1"/>
  <c r="O938" i="2" s="1"/>
  <c r="O939" i="2" s="1"/>
  <c r="O940" i="2" s="1"/>
  <c r="O941" i="2" s="1"/>
  <c r="O942" i="2" s="1"/>
  <c r="O943" i="2" s="1"/>
  <c r="O944" i="2" s="1"/>
  <c r="O945" i="2" s="1"/>
  <c r="O946" i="2" s="1"/>
  <c r="O947" i="2" s="1"/>
  <c r="O948" i="2" s="1"/>
  <c r="O949" i="2" s="1"/>
  <c r="O950" i="2" s="1"/>
  <c r="K6" i="2"/>
  <c r="H7" i="2"/>
  <c r="H6" i="2"/>
  <c r="H5" i="2"/>
  <c r="H4" i="2"/>
  <c r="H3" i="2"/>
  <c r="H2" i="2"/>
  <c r="J4" i="3" l="1"/>
  <c r="K4" i="3" s="1"/>
  <c r="I5" i="3" s="1"/>
  <c r="S2" i="2"/>
  <c r="T2" i="2" s="1"/>
  <c r="P2" i="2"/>
  <c r="J5" i="3" l="1"/>
  <c r="K5" i="3" s="1"/>
  <c r="I6" i="3" s="1"/>
  <c r="P3" i="2"/>
  <c r="Q3" i="2" s="1"/>
  <c r="J6" i="3" l="1"/>
  <c r="K6" i="3" s="1"/>
  <c r="I7" i="3" s="1"/>
  <c r="U3" i="2"/>
  <c r="R3" i="2" s="1"/>
  <c r="S3" i="2"/>
  <c r="J7" i="3" l="1"/>
  <c r="K7" i="3" s="1"/>
  <c r="I8" i="3" s="1"/>
  <c r="T3" i="2"/>
  <c r="P4" i="2" s="1"/>
  <c r="Q4" i="2" s="1"/>
  <c r="U4" i="2" s="1"/>
  <c r="J8" i="3" l="1"/>
  <c r="K8" i="3" s="1"/>
  <c r="I9" i="3" s="1"/>
  <c r="S4" i="2"/>
  <c r="R4" i="2"/>
  <c r="J9" i="3" l="1"/>
  <c r="K9" i="3" s="1"/>
  <c r="I10" i="3" s="1"/>
  <c r="T4" i="2"/>
  <c r="P5" i="2" s="1"/>
  <c r="Q5" i="2" s="1"/>
  <c r="U5" i="2" s="1"/>
  <c r="J10" i="3" l="1"/>
  <c r="K10" i="3" s="1"/>
  <c r="I11" i="3" s="1"/>
  <c r="R5" i="2"/>
  <c r="S5" i="2"/>
  <c r="J11" i="3" l="1"/>
  <c r="K11" i="3" s="1"/>
  <c r="I12" i="3" s="1"/>
  <c r="T5" i="2"/>
  <c r="P6" i="2" s="1"/>
  <c r="Q6" i="2" s="1"/>
  <c r="U6" i="2" s="1"/>
  <c r="J12" i="3" l="1"/>
  <c r="K12" i="3" s="1"/>
  <c r="I13" i="3" s="1"/>
  <c r="S6" i="2"/>
  <c r="J13" i="3" l="1"/>
  <c r="K13" i="3" s="1"/>
  <c r="I14" i="3" s="1"/>
  <c r="R6" i="2"/>
  <c r="T6" i="2" s="1"/>
  <c r="P7" i="2" s="1"/>
  <c r="Q7" i="2" s="1"/>
  <c r="U7" i="2" s="1"/>
  <c r="J14" i="3" l="1"/>
  <c r="K14" i="3" s="1"/>
  <c r="I15" i="3" s="1"/>
  <c r="S7" i="2"/>
  <c r="J15" i="3" l="1"/>
  <c r="K15" i="3" s="1"/>
  <c r="I16" i="3" s="1"/>
  <c r="R7" i="2"/>
  <c r="T7" i="2" s="1"/>
  <c r="P8" i="2" s="1"/>
  <c r="Q8" i="2" s="1"/>
  <c r="U8" i="2" s="1"/>
  <c r="J16" i="3" l="1"/>
  <c r="K16" i="3" s="1"/>
  <c r="I17" i="3" s="1"/>
  <c r="S8" i="2"/>
  <c r="J17" i="3" l="1"/>
  <c r="K17" i="3" s="1"/>
  <c r="I18" i="3" s="1"/>
  <c r="R8" i="2"/>
  <c r="T8" i="2" s="1"/>
  <c r="P9" i="2" s="1"/>
  <c r="Q9" i="2" s="1"/>
  <c r="U9" i="2" s="1"/>
  <c r="J18" i="3" l="1"/>
  <c r="K18" i="3" s="1"/>
  <c r="I19" i="3" s="1"/>
  <c r="S9" i="2"/>
  <c r="J19" i="3" l="1"/>
  <c r="K19" i="3" s="1"/>
  <c r="I20" i="3" s="1"/>
  <c r="R9" i="2"/>
  <c r="T9" i="2" s="1"/>
  <c r="P10" i="2" s="1"/>
  <c r="Q10" i="2" s="1"/>
  <c r="U10" i="2" s="1"/>
  <c r="J20" i="3" l="1"/>
  <c r="K20" i="3" s="1"/>
  <c r="I21" i="3" s="1"/>
  <c r="S10" i="2"/>
  <c r="J21" i="3" l="1"/>
  <c r="K21" i="3" s="1"/>
  <c r="I22" i="3" s="1"/>
  <c r="R10" i="2"/>
  <c r="T10" i="2" s="1"/>
  <c r="P11" i="2" s="1"/>
  <c r="Q11" i="2" s="1"/>
  <c r="U11" i="2" s="1"/>
  <c r="J22" i="3" l="1"/>
  <c r="K22" i="3" s="1"/>
  <c r="I23" i="3" s="1"/>
  <c r="S11" i="2"/>
  <c r="J23" i="3" l="1"/>
  <c r="K23" i="3" s="1"/>
  <c r="I24" i="3" s="1"/>
  <c r="R11" i="2"/>
  <c r="T11" i="2" s="1"/>
  <c r="P12" i="2" s="1"/>
  <c r="Q12" i="2" s="1"/>
  <c r="U12" i="2" s="1"/>
  <c r="J24" i="3" l="1"/>
  <c r="K24" i="3" s="1"/>
  <c r="I25" i="3" s="1"/>
  <c r="S12" i="2"/>
  <c r="J25" i="3" l="1"/>
  <c r="K25" i="3" s="1"/>
  <c r="I26" i="3" s="1"/>
  <c r="R12" i="2"/>
  <c r="T12" i="2" s="1"/>
  <c r="P13" i="2" s="1"/>
  <c r="Q13" i="2" s="1"/>
  <c r="U13" i="2" s="1"/>
  <c r="J26" i="3" l="1"/>
  <c r="K26" i="3" s="1"/>
  <c r="I27" i="3" s="1"/>
  <c r="S13" i="2"/>
  <c r="J27" i="3" l="1"/>
  <c r="K27" i="3" s="1"/>
  <c r="I28" i="3" s="1"/>
  <c r="R13" i="2"/>
  <c r="T13" i="2" s="1"/>
  <c r="P14" i="2" s="1"/>
  <c r="Q14" i="2" s="1"/>
  <c r="U14" i="2" s="1"/>
  <c r="J28" i="3" l="1"/>
  <c r="K28" i="3" s="1"/>
  <c r="I29" i="3" s="1"/>
  <c r="S14" i="2"/>
  <c r="J29" i="3" l="1"/>
  <c r="K29" i="3" s="1"/>
  <c r="I30" i="3" s="1"/>
  <c r="R14" i="2"/>
  <c r="T14" i="2" s="1"/>
  <c r="P15" i="2" s="1"/>
  <c r="Q15" i="2" s="1"/>
  <c r="U15" i="2" s="1"/>
  <c r="J30" i="3" l="1"/>
  <c r="K30" i="3" s="1"/>
  <c r="I31" i="3" s="1"/>
  <c r="S15" i="2"/>
  <c r="J31" i="3" l="1"/>
  <c r="K31" i="3" s="1"/>
  <c r="I32" i="3" s="1"/>
  <c r="R15" i="2"/>
  <c r="T15" i="2" s="1"/>
  <c r="P16" i="2" s="1"/>
  <c r="Q16" i="2" s="1"/>
  <c r="U16" i="2" s="1"/>
  <c r="J32" i="3" l="1"/>
  <c r="K32" i="3" s="1"/>
  <c r="I33" i="3" s="1"/>
  <c r="S16" i="2"/>
  <c r="J33" i="3" l="1"/>
  <c r="K33" i="3" s="1"/>
  <c r="I34" i="3" s="1"/>
  <c r="R16" i="2"/>
  <c r="T16" i="2" s="1"/>
  <c r="P17" i="2" s="1"/>
  <c r="Q17" i="2" s="1"/>
  <c r="U17" i="2" s="1"/>
  <c r="J34" i="3" l="1"/>
  <c r="K34" i="3" s="1"/>
  <c r="I35" i="3" s="1"/>
  <c r="S17" i="2"/>
  <c r="J35" i="3" l="1"/>
  <c r="K35" i="3" s="1"/>
  <c r="I36" i="3" s="1"/>
  <c r="R17" i="2"/>
  <c r="T17" i="2" s="1"/>
  <c r="P18" i="2" s="1"/>
  <c r="Q18" i="2" s="1"/>
  <c r="U18" i="2" s="1"/>
  <c r="J36" i="3" l="1"/>
  <c r="K36" i="3" s="1"/>
  <c r="I37" i="3" s="1"/>
  <c r="R18" i="2"/>
  <c r="S18" i="2"/>
  <c r="J37" i="3" l="1"/>
  <c r="K37" i="3" s="1"/>
  <c r="I38" i="3" s="1"/>
  <c r="T18" i="2"/>
  <c r="P19" i="2" s="1"/>
  <c r="Q19" i="2" s="1"/>
  <c r="U19" i="2" s="1"/>
  <c r="J38" i="3" l="1"/>
  <c r="K38" i="3" s="1"/>
  <c r="I39" i="3" s="1"/>
  <c r="S19" i="2"/>
  <c r="J39" i="3" l="1"/>
  <c r="K39" i="3" s="1"/>
  <c r="I40" i="3" s="1"/>
  <c r="R19" i="2"/>
  <c r="T19" i="2" s="1"/>
  <c r="P20" i="2" s="1"/>
  <c r="Q20" i="2" s="1"/>
  <c r="U20" i="2" s="1"/>
  <c r="J40" i="3" l="1"/>
  <c r="K40" i="3" s="1"/>
  <c r="I41" i="3" s="1"/>
  <c r="R20" i="2"/>
  <c r="S20" i="2"/>
  <c r="J41" i="3" l="1"/>
  <c r="K41" i="3" s="1"/>
  <c r="I42" i="3" s="1"/>
  <c r="T20" i="2"/>
  <c r="P21" i="2" s="1"/>
  <c r="Q21" i="2" s="1"/>
  <c r="U21" i="2" s="1"/>
  <c r="J42" i="3" l="1"/>
  <c r="K42" i="3" s="1"/>
  <c r="I43" i="3" s="1"/>
  <c r="R21" i="2"/>
  <c r="S21" i="2"/>
  <c r="J43" i="3" l="1"/>
  <c r="K43" i="3" s="1"/>
  <c r="I44" i="3" s="1"/>
  <c r="T21" i="2"/>
  <c r="P22" i="2" s="1"/>
  <c r="J44" i="3" l="1"/>
  <c r="K44" i="3" s="1"/>
  <c r="I45" i="3" s="1"/>
  <c r="Q22" i="2"/>
  <c r="U22" i="2" s="1"/>
  <c r="J45" i="3" l="1"/>
  <c r="K45" i="3" s="1"/>
  <c r="I46" i="3" s="1"/>
  <c r="S22" i="2"/>
  <c r="R22" i="2"/>
  <c r="J46" i="3" l="1"/>
  <c r="K46" i="3" s="1"/>
  <c r="I47" i="3" s="1"/>
  <c r="J47" i="3" s="1"/>
  <c r="K47" i="3" s="1"/>
  <c r="T22" i="2"/>
  <c r="P23" i="2" s="1"/>
  <c r="Q23" i="2" s="1"/>
  <c r="U23" i="2" s="1"/>
  <c r="S23" i="2" l="1"/>
  <c r="R23" i="2" l="1"/>
  <c r="T23" i="2" s="1"/>
  <c r="P24" i="2" s="1"/>
  <c r="Q24" i="2" s="1"/>
  <c r="U24" i="2" s="1"/>
  <c r="S24" i="2" l="1"/>
  <c r="R24" i="2" l="1"/>
  <c r="T24" i="2" s="1"/>
  <c r="P25" i="2" s="1"/>
  <c r="Q25" i="2" s="1"/>
  <c r="U25" i="2" s="1"/>
  <c r="S25" i="2" l="1"/>
  <c r="R25" i="2"/>
  <c r="T25" i="2" l="1"/>
  <c r="P26" i="2" s="1"/>
  <c r="Q26" i="2" s="1"/>
  <c r="U26" i="2" s="1"/>
  <c r="S26" i="2" l="1"/>
  <c r="R26" i="2" l="1"/>
  <c r="T26" i="2" s="1"/>
  <c r="P27" i="2" s="1"/>
  <c r="Q27" i="2" s="1"/>
  <c r="U27" i="2" s="1"/>
  <c r="S27" i="2" l="1"/>
  <c r="R27" i="2" l="1"/>
  <c r="T27" i="2" s="1"/>
  <c r="P28" i="2" s="1"/>
  <c r="Q28" i="2" s="1"/>
  <c r="U28" i="2" s="1"/>
  <c r="S28" i="2" l="1"/>
  <c r="R28" i="2" l="1"/>
  <c r="T28" i="2" s="1"/>
  <c r="P29" i="2" s="1"/>
  <c r="Q29" i="2" s="1"/>
  <c r="U29" i="2" s="1"/>
  <c r="S29" i="2" l="1"/>
  <c r="R29" i="2"/>
  <c r="T29" i="2" l="1"/>
  <c r="P30" i="2" s="1"/>
  <c r="Q30" i="2" s="1"/>
  <c r="U30" i="2" s="1"/>
  <c r="S30" i="2" l="1"/>
  <c r="R30" i="2" l="1"/>
  <c r="T30" i="2" s="1"/>
  <c r="P31" i="2" s="1"/>
  <c r="Q31" i="2" s="1"/>
  <c r="U31" i="2" s="1"/>
  <c r="S31" i="2" l="1"/>
  <c r="R31" i="2" l="1"/>
  <c r="T31" i="2" s="1"/>
  <c r="P32" i="2" s="1"/>
  <c r="Q32" i="2" s="1"/>
  <c r="U32" i="2" s="1"/>
  <c r="S32" i="2" l="1"/>
  <c r="R32" i="2" l="1"/>
  <c r="T32" i="2" s="1"/>
  <c r="P33" i="2" s="1"/>
  <c r="Q33" i="2" s="1"/>
  <c r="U33" i="2" s="1"/>
  <c r="S33" i="2" l="1"/>
  <c r="R33" i="2" l="1"/>
  <c r="T33" i="2" s="1"/>
  <c r="P34" i="2" s="1"/>
  <c r="Q34" i="2" s="1"/>
  <c r="U34" i="2" s="1"/>
  <c r="S34" i="2" l="1"/>
  <c r="R34" i="2" l="1"/>
  <c r="T34" i="2" s="1"/>
  <c r="P35" i="2" s="1"/>
  <c r="Q35" i="2" s="1"/>
  <c r="U35" i="2" s="1"/>
  <c r="S35" i="2" l="1"/>
  <c r="R35" i="2" l="1"/>
  <c r="T35" i="2" s="1"/>
  <c r="P36" i="2" s="1"/>
  <c r="Q36" i="2" s="1"/>
  <c r="U36" i="2" s="1"/>
  <c r="S36" i="2" l="1"/>
  <c r="R36" i="2" l="1"/>
  <c r="T36" i="2" s="1"/>
  <c r="P37" i="2" s="1"/>
  <c r="Q37" i="2" s="1"/>
  <c r="U37" i="2" s="1"/>
  <c r="S37" i="2" l="1"/>
  <c r="R37" i="2" l="1"/>
  <c r="T37" i="2" s="1"/>
  <c r="P38" i="2" s="1"/>
  <c r="Q38" i="2" s="1"/>
  <c r="U38" i="2" s="1"/>
  <c r="S38" i="2" l="1"/>
  <c r="R38" i="2" l="1"/>
  <c r="T38" i="2" s="1"/>
  <c r="P39" i="2" s="1"/>
  <c r="Q39" i="2" s="1"/>
  <c r="U39" i="2" s="1"/>
  <c r="S39" i="2" l="1"/>
  <c r="R39" i="2" l="1"/>
  <c r="T39" i="2" s="1"/>
  <c r="P40" i="2" s="1"/>
  <c r="Q40" i="2" s="1"/>
  <c r="U40" i="2" s="1"/>
  <c r="S40" i="2" l="1"/>
  <c r="R40" i="2" l="1"/>
  <c r="T40" i="2" s="1"/>
  <c r="P41" i="2" s="1"/>
  <c r="Q41" i="2" s="1"/>
  <c r="U41" i="2" s="1"/>
  <c r="S41" i="2" l="1"/>
  <c r="R41" i="2" l="1"/>
  <c r="T41" i="2" s="1"/>
  <c r="P42" i="2" s="1"/>
  <c r="Q42" i="2" s="1"/>
  <c r="U42" i="2" s="1"/>
  <c r="S42" i="2" l="1"/>
  <c r="R42" i="2" l="1"/>
  <c r="T42" i="2" s="1"/>
  <c r="P43" i="2" s="1"/>
  <c r="Q43" i="2" s="1"/>
  <c r="U43" i="2" s="1"/>
  <c r="S43" i="2" l="1"/>
  <c r="R43" i="2" l="1"/>
  <c r="T43" i="2" s="1"/>
  <c r="P44" i="2" s="1"/>
  <c r="Q44" i="2" s="1"/>
  <c r="U44" i="2" s="1"/>
  <c r="S44" i="2" l="1"/>
  <c r="R44" i="2"/>
  <c r="T44" i="2" l="1"/>
  <c r="P45" i="2" s="1"/>
  <c r="Q45" i="2" s="1"/>
  <c r="U45" i="2" s="1"/>
  <c r="S45" i="2" l="1"/>
  <c r="R45" i="2"/>
  <c r="T45" i="2" l="1"/>
  <c r="P46" i="2" s="1"/>
  <c r="Q46" i="2" s="1"/>
  <c r="U46" i="2" s="1"/>
  <c r="S46" i="2" l="1"/>
  <c r="R46" i="2"/>
  <c r="T46" i="2" l="1"/>
  <c r="P47" i="2" s="1"/>
  <c r="Q47" i="2" s="1"/>
  <c r="U47" i="2" s="1"/>
  <c r="S47" i="2" l="1"/>
  <c r="R47" i="2"/>
  <c r="T47" i="2" l="1"/>
  <c r="P48" i="2" s="1"/>
  <c r="Q48" i="2" s="1"/>
  <c r="U48" i="2" s="1"/>
  <c r="R48" i="2" l="1"/>
  <c r="S48" i="2"/>
  <c r="T48" i="2" s="1"/>
  <c r="P49" i="2" s="1"/>
  <c r="Q49" i="2" s="1"/>
  <c r="U49" i="2" s="1"/>
  <c r="S49" i="2" l="1"/>
  <c r="R49" i="2"/>
  <c r="T49" i="2" l="1"/>
  <c r="P50" i="2" s="1"/>
  <c r="Q50" i="2" s="1"/>
  <c r="U50" i="2" s="1"/>
  <c r="S50" i="2" l="1"/>
  <c r="R50" i="2"/>
  <c r="T50" i="2" l="1"/>
  <c r="P51" i="2" s="1"/>
  <c r="Q51" i="2" s="1"/>
  <c r="U51" i="2" s="1"/>
  <c r="S51" i="2" l="1"/>
  <c r="R51" i="2"/>
  <c r="T51" i="2" l="1"/>
  <c r="P52" i="2" s="1"/>
  <c r="Q52" i="2" s="1"/>
  <c r="U52" i="2" l="1"/>
  <c r="R52" i="2" s="1"/>
  <c r="S52" i="2"/>
  <c r="T52" i="2" l="1"/>
  <c r="P53" i="2" s="1"/>
  <c r="Q53" i="2" s="1"/>
  <c r="U53" i="2" s="1"/>
  <c r="R53" i="2" s="1"/>
  <c r="S53" i="2" l="1"/>
  <c r="T53" i="2" s="1"/>
  <c r="P54" i="2" s="1"/>
  <c r="Q54" i="2" s="1"/>
  <c r="U54" i="2" l="1"/>
  <c r="S54" i="2"/>
  <c r="R54" i="2"/>
  <c r="T54" i="2" l="1"/>
  <c r="P55" i="2" s="1"/>
  <c r="Q55" i="2" s="1"/>
  <c r="U55" i="2" s="1"/>
  <c r="S55" i="2" l="1"/>
  <c r="R55" i="2"/>
  <c r="T55" i="2" l="1"/>
  <c r="P56" i="2" s="1"/>
  <c r="Q56" i="2" s="1"/>
  <c r="U56" i="2" s="1"/>
  <c r="R56" i="2" l="1"/>
  <c r="S56" i="2"/>
  <c r="T56" i="2" s="1"/>
  <c r="P57" i="2" s="1"/>
  <c r="Q57" i="2" s="1"/>
  <c r="U57" i="2" s="1"/>
  <c r="S57" i="2" l="1"/>
  <c r="R57" i="2"/>
  <c r="T57" i="2" l="1"/>
  <c r="P58" i="2" s="1"/>
  <c r="Q58" i="2" s="1"/>
  <c r="U58" i="2" s="1"/>
  <c r="S58" i="2" l="1"/>
  <c r="R58" i="2"/>
  <c r="T58" i="2" l="1"/>
  <c r="P59" i="2" s="1"/>
  <c r="Q59" i="2" s="1"/>
  <c r="U59" i="2" s="1"/>
  <c r="S59" i="2" l="1"/>
  <c r="R59" i="2"/>
  <c r="T59" i="2" l="1"/>
  <c r="P60" i="2" s="1"/>
  <c r="Q60" i="2" s="1"/>
  <c r="U60" i="2" s="1"/>
  <c r="S60" i="2" l="1"/>
  <c r="R60" i="2"/>
  <c r="T60" i="2" l="1"/>
  <c r="P61" i="2" s="1"/>
  <c r="Q61" i="2" s="1"/>
  <c r="U61" i="2" s="1"/>
  <c r="R61" i="2" l="1"/>
  <c r="S61" i="2"/>
  <c r="T61" i="2" s="1"/>
  <c r="P62" i="2" s="1"/>
  <c r="Q62" i="2" s="1"/>
  <c r="U62" i="2" s="1"/>
  <c r="S62" i="2" l="1"/>
  <c r="R62" i="2" l="1"/>
  <c r="T62" i="2" s="1"/>
  <c r="P63" i="2" s="1"/>
  <c r="Q63" i="2" s="1"/>
  <c r="U63" i="2" s="1"/>
  <c r="S63" i="2" l="1"/>
  <c r="R63" i="2" l="1"/>
  <c r="T63" i="2" s="1"/>
  <c r="P64" i="2" s="1"/>
  <c r="Q64" i="2" s="1"/>
  <c r="U64" i="2" s="1"/>
  <c r="S64" i="2" l="1"/>
  <c r="R64" i="2"/>
  <c r="T64" i="2" l="1"/>
  <c r="P65" i="2" s="1"/>
  <c r="Q65" i="2" s="1"/>
  <c r="U65" i="2" s="1"/>
  <c r="S65" i="2" l="1"/>
  <c r="R65" i="2"/>
  <c r="T65" i="2" l="1"/>
  <c r="P66" i="2" s="1"/>
  <c r="Q66" i="2" s="1"/>
  <c r="U66" i="2" s="1"/>
  <c r="S66" i="2" l="1"/>
  <c r="R66" i="2"/>
  <c r="T66" i="2" l="1"/>
  <c r="P67" i="2" s="1"/>
  <c r="Q67" i="2" s="1"/>
  <c r="U67" i="2" s="1"/>
  <c r="S67" i="2" l="1"/>
  <c r="R67" i="2"/>
  <c r="T67" i="2" l="1"/>
  <c r="P68" i="2" s="1"/>
  <c r="Q68" i="2" s="1"/>
  <c r="U68" i="2" s="1"/>
  <c r="R68" i="2" l="1"/>
  <c r="S68" i="2"/>
  <c r="T68" i="2" l="1"/>
  <c r="P69" i="2" s="1"/>
  <c r="Q69" i="2" s="1"/>
  <c r="U69" i="2" s="1"/>
  <c r="R69" i="2" s="1"/>
  <c r="S69" i="2" l="1"/>
  <c r="T69" i="2" s="1"/>
  <c r="P70" i="2" s="1"/>
  <c r="Q70" i="2" s="1"/>
  <c r="U70" i="2" s="1"/>
  <c r="S70" i="2" l="1"/>
  <c r="R70" i="2"/>
  <c r="T70" i="2" l="1"/>
  <c r="P71" i="2" s="1"/>
  <c r="Q71" i="2" s="1"/>
  <c r="U71" i="2" s="1"/>
  <c r="S71" i="2" l="1"/>
  <c r="R71" i="2"/>
  <c r="T71" i="2" l="1"/>
  <c r="P72" i="2" s="1"/>
  <c r="Q72" i="2" s="1"/>
  <c r="U72" i="2" s="1"/>
  <c r="R72" i="2" s="1"/>
  <c r="S72" i="2" l="1"/>
  <c r="T72" i="2" s="1"/>
  <c r="P73" i="2" s="1"/>
  <c r="Q73" i="2" s="1"/>
  <c r="U73" i="2" s="1"/>
  <c r="S73" i="2" l="1"/>
  <c r="R73" i="2"/>
  <c r="T73" i="2" l="1"/>
  <c r="P74" i="2" s="1"/>
  <c r="Q74" i="2" s="1"/>
  <c r="U74" i="2" s="1"/>
  <c r="R74" i="2" l="1"/>
  <c r="S74" i="2"/>
  <c r="T74" i="2" l="1"/>
  <c r="P75" i="2" s="1"/>
  <c r="Q75" i="2" s="1"/>
  <c r="U75" i="2" l="1"/>
  <c r="R75" i="2" s="1"/>
  <c r="S75" i="2"/>
  <c r="T75" i="2" l="1"/>
  <c r="P76" i="2" s="1"/>
  <c r="Q76" i="2" s="1"/>
  <c r="U76" i="2" l="1"/>
  <c r="R76" i="2" s="1"/>
  <c r="S76" i="2"/>
  <c r="T76" i="2" l="1"/>
  <c r="P77" i="2" s="1"/>
  <c r="Q77" i="2" s="1"/>
  <c r="U77" i="2" l="1"/>
  <c r="S77" i="2"/>
  <c r="R77" i="2"/>
  <c r="T77" i="2" l="1"/>
  <c r="P78" i="2" s="1"/>
  <c r="Q78" i="2" s="1"/>
  <c r="U78" i="2" l="1"/>
  <c r="S78" i="2"/>
  <c r="R78" i="2"/>
  <c r="T78" i="2" l="1"/>
  <c r="P79" i="2" s="1"/>
  <c r="Q79" i="2" s="1"/>
  <c r="U79" i="2" s="1"/>
  <c r="R79" i="2" s="1"/>
  <c r="S79" i="2" l="1"/>
  <c r="T79" i="2" s="1"/>
  <c r="P80" i="2" s="1"/>
  <c r="Q80" i="2" s="1"/>
  <c r="S80" i="2" l="1"/>
  <c r="U80" i="2"/>
  <c r="R80" i="2"/>
  <c r="T80" i="2" s="1"/>
  <c r="P81" i="2" s="1"/>
  <c r="Q81" i="2" s="1"/>
  <c r="U81" i="2" l="1"/>
  <c r="S81" i="2"/>
  <c r="R81" i="2"/>
  <c r="T81" i="2" l="1"/>
  <c r="P82" i="2" s="1"/>
  <c r="Q82" i="2" s="1"/>
  <c r="U82" i="2" s="1"/>
  <c r="R82" i="2" l="1"/>
  <c r="S82" i="2"/>
  <c r="T82" i="2" l="1"/>
  <c r="P83" i="2" s="1"/>
  <c r="Q83" i="2" s="1"/>
  <c r="U83" i="2" s="1"/>
  <c r="S83" i="2" l="1"/>
  <c r="T83" i="2" s="1"/>
  <c r="P84" i="2" s="1"/>
  <c r="Q84" i="2" s="1"/>
  <c r="R83" i="2"/>
  <c r="U84" i="2" l="1"/>
  <c r="R84" i="2" s="1"/>
  <c r="S84" i="2"/>
  <c r="T84" i="2" l="1"/>
  <c r="P85" i="2" s="1"/>
  <c r="Q85" i="2" s="1"/>
  <c r="U85" i="2" s="1"/>
  <c r="R85" i="2" s="1"/>
  <c r="S85" i="2" l="1"/>
  <c r="T85" i="2" s="1"/>
  <c r="P86" i="2" s="1"/>
  <c r="Q86" i="2" s="1"/>
  <c r="U86" i="2" l="1"/>
  <c r="R86" i="2" s="1"/>
  <c r="S86" i="2"/>
  <c r="T86" i="2" l="1"/>
  <c r="P87" i="2" s="1"/>
  <c r="Q87" i="2" s="1"/>
  <c r="U87" i="2" l="1"/>
  <c r="S87" i="2"/>
  <c r="R87" i="2"/>
  <c r="T87" i="2" l="1"/>
  <c r="P88" i="2" s="1"/>
  <c r="Q88" i="2" s="1"/>
  <c r="U88" i="2" s="1"/>
  <c r="S88" i="2" l="1"/>
  <c r="R88" i="2"/>
  <c r="T88" i="2" l="1"/>
  <c r="P89" i="2" s="1"/>
  <c r="Q89" i="2" s="1"/>
  <c r="U89" i="2" s="1"/>
  <c r="S89" i="2" l="1"/>
  <c r="R89" i="2"/>
  <c r="T89" i="2" l="1"/>
  <c r="P90" i="2" s="1"/>
  <c r="Q90" i="2" s="1"/>
  <c r="U90" i="2" s="1"/>
  <c r="R90" i="2" s="1"/>
  <c r="S90" i="2" l="1"/>
  <c r="T90" i="2" s="1"/>
  <c r="P91" i="2" s="1"/>
  <c r="Q91" i="2" s="1"/>
  <c r="U91" i="2" s="1"/>
  <c r="R91" i="2" l="1"/>
  <c r="S91" i="2"/>
  <c r="T91" i="2" s="1"/>
  <c r="P92" i="2" s="1"/>
  <c r="Q92" i="2" s="1"/>
  <c r="U92" i="2" s="1"/>
  <c r="S92" i="2" l="1"/>
  <c r="R92" i="2"/>
  <c r="T92" i="2" l="1"/>
  <c r="P93" i="2" s="1"/>
  <c r="Q93" i="2" s="1"/>
  <c r="U93" i="2" s="1"/>
  <c r="R93" i="2" l="1"/>
  <c r="S93" i="2"/>
  <c r="T93" i="2" l="1"/>
  <c r="P94" i="2" s="1"/>
  <c r="Q94" i="2" s="1"/>
  <c r="U94" i="2" s="1"/>
  <c r="R94" i="2" l="1"/>
  <c r="S94" i="2"/>
  <c r="T94" i="2" s="1"/>
  <c r="P95" i="2" s="1"/>
  <c r="Q95" i="2" s="1"/>
  <c r="U95" i="2" s="1"/>
  <c r="S95" i="2" l="1"/>
  <c r="R95" i="2"/>
  <c r="T95" i="2" l="1"/>
  <c r="P96" i="2" s="1"/>
  <c r="Q96" i="2" s="1"/>
  <c r="U96" i="2" s="1"/>
  <c r="S96" i="2" l="1"/>
  <c r="R96" i="2"/>
  <c r="T96" i="2" l="1"/>
  <c r="P97" i="2" s="1"/>
  <c r="Q97" i="2" s="1"/>
  <c r="U97" i="2" s="1"/>
  <c r="R97" i="2" l="1"/>
  <c r="S97" i="2"/>
  <c r="T97" i="2" l="1"/>
  <c r="P98" i="2" s="1"/>
  <c r="Q98" i="2" s="1"/>
  <c r="U98" i="2" s="1"/>
  <c r="R98" i="2" l="1"/>
  <c r="S98" i="2"/>
  <c r="T98" i="2" l="1"/>
  <c r="P99" i="2" s="1"/>
  <c r="Q99" i="2" s="1"/>
  <c r="U99" i="2" s="1"/>
  <c r="R99" i="2" l="1"/>
  <c r="S99" i="2"/>
  <c r="T99" i="2" s="1"/>
  <c r="P100" i="2" s="1"/>
  <c r="Q100" i="2" s="1"/>
  <c r="U100" i="2" s="1"/>
  <c r="R100" i="2" s="1"/>
  <c r="S100" i="2" l="1"/>
  <c r="T100" i="2" s="1"/>
  <c r="P101" i="2" s="1"/>
  <c r="Q101" i="2" s="1"/>
  <c r="U101" i="2" s="1"/>
  <c r="R101" i="2" l="1"/>
  <c r="S101" i="2"/>
  <c r="T101" i="2" l="1"/>
  <c r="P102" i="2" s="1"/>
  <c r="Q102" i="2" s="1"/>
  <c r="U102" i="2" s="1"/>
  <c r="S102" i="2" l="1"/>
  <c r="R102" i="2"/>
  <c r="T102" i="2" l="1"/>
  <c r="P103" i="2" s="1"/>
  <c r="Q103" i="2" s="1"/>
  <c r="U103" i="2" s="1"/>
  <c r="R103" i="2" l="1"/>
  <c r="S103" i="2"/>
  <c r="T103" i="2" l="1"/>
  <c r="P104" i="2" s="1"/>
  <c r="Q104" i="2" s="1"/>
  <c r="U104" i="2" s="1"/>
  <c r="R104" i="2" l="1"/>
  <c r="S104" i="2"/>
  <c r="T104" i="2" l="1"/>
  <c r="P105" i="2" s="1"/>
  <c r="Q105" i="2" s="1"/>
  <c r="U105" i="2" s="1"/>
  <c r="S105" i="2" l="1"/>
  <c r="R105" i="2"/>
  <c r="T105" i="2" l="1"/>
  <c r="P106" i="2" s="1"/>
  <c r="Q106" i="2" s="1"/>
  <c r="U106" i="2" s="1"/>
  <c r="R106" i="2" l="1"/>
  <c r="S106" i="2"/>
  <c r="T106" i="2" s="1"/>
  <c r="P107" i="2" s="1"/>
  <c r="Q107" i="2" s="1"/>
  <c r="U107" i="2" s="1"/>
  <c r="R107" i="2" l="1"/>
  <c r="S107" i="2"/>
  <c r="T107" i="2" s="1"/>
  <c r="P108" i="2" s="1"/>
  <c r="Q108" i="2" s="1"/>
  <c r="U108" i="2" s="1"/>
  <c r="S108" i="2" l="1"/>
  <c r="R108" i="2"/>
  <c r="T108" i="2" l="1"/>
  <c r="P109" i="2" s="1"/>
  <c r="Q109" i="2" s="1"/>
  <c r="U109" i="2" s="1"/>
  <c r="S109" i="2" l="1"/>
  <c r="R109" i="2"/>
  <c r="T109" i="2" l="1"/>
  <c r="P110" i="2" s="1"/>
  <c r="Q110" i="2" s="1"/>
  <c r="U110" i="2" s="1"/>
  <c r="R110" i="2" l="1"/>
  <c r="S110" i="2"/>
  <c r="T110" i="2" l="1"/>
  <c r="P111" i="2" s="1"/>
  <c r="Q111" i="2" s="1"/>
  <c r="S111" i="2" s="1"/>
  <c r="U111" i="2" l="1"/>
  <c r="R111" i="2" s="1"/>
  <c r="T111" i="2" s="1"/>
  <c r="P112" i="2" s="1"/>
  <c r="Q112" i="2" s="1"/>
  <c r="U112" i="2" s="1"/>
  <c r="R112" i="2" l="1"/>
  <c r="S112" i="2"/>
  <c r="T112" i="2" s="1"/>
  <c r="P113" i="2" s="1"/>
  <c r="Q113" i="2" s="1"/>
  <c r="U113" i="2" l="1"/>
  <c r="R113" i="2" s="1"/>
  <c r="S113" i="2"/>
  <c r="T113" i="2" l="1"/>
  <c r="P114" i="2" s="1"/>
  <c r="Q114" i="2" s="1"/>
  <c r="U114" i="2" s="1"/>
  <c r="R114" i="2" l="1"/>
  <c r="S114" i="2"/>
  <c r="T114" i="2" s="1"/>
  <c r="P115" i="2" s="1"/>
  <c r="Q115" i="2" s="1"/>
  <c r="U115" i="2" s="1"/>
  <c r="S115" i="2" l="1"/>
  <c r="R115" i="2"/>
  <c r="T115" i="2" l="1"/>
  <c r="P116" i="2" s="1"/>
  <c r="Q116" i="2" s="1"/>
  <c r="U116" i="2" s="1"/>
  <c r="S116" i="2" l="1"/>
  <c r="R116" i="2"/>
  <c r="T116" i="2" l="1"/>
  <c r="P117" i="2" s="1"/>
  <c r="Q117" i="2" s="1"/>
  <c r="U117" i="2" s="1"/>
  <c r="S117" i="2" l="1"/>
  <c r="R117" i="2"/>
  <c r="T117" i="2" l="1"/>
  <c r="P118" i="2" s="1"/>
  <c r="Q118" i="2" s="1"/>
  <c r="U118" i="2" s="1"/>
  <c r="S118" i="2" l="1"/>
  <c r="R118" i="2"/>
  <c r="T118" i="2" l="1"/>
  <c r="P119" i="2" s="1"/>
  <c r="Q119" i="2" s="1"/>
  <c r="U119" i="2" s="1"/>
  <c r="S119" i="2" l="1"/>
  <c r="R119" i="2"/>
  <c r="T119" i="2" l="1"/>
  <c r="P120" i="2" s="1"/>
  <c r="Q120" i="2" s="1"/>
  <c r="U120" i="2" s="1"/>
  <c r="S120" i="2" l="1"/>
  <c r="R120" i="2"/>
  <c r="T120" i="2" l="1"/>
  <c r="P121" i="2" s="1"/>
  <c r="Q121" i="2" s="1"/>
  <c r="U121" i="2" s="1"/>
  <c r="R121" i="2" l="1"/>
  <c r="S121" i="2"/>
  <c r="T121" i="2" s="1"/>
  <c r="P122" i="2" s="1"/>
  <c r="Q122" i="2" s="1"/>
  <c r="U122" i="2" s="1"/>
  <c r="R122" i="2" l="1"/>
  <c r="S122" i="2"/>
  <c r="T122" i="2" l="1"/>
  <c r="P123" i="2" s="1"/>
  <c r="Q123" i="2" s="1"/>
  <c r="U123" i="2" s="1"/>
  <c r="S123" i="2" l="1"/>
  <c r="R123" i="2"/>
  <c r="T123" i="2" l="1"/>
  <c r="P124" i="2" s="1"/>
  <c r="Q124" i="2" s="1"/>
  <c r="U124" i="2" s="1"/>
  <c r="R124" i="2" l="1"/>
  <c r="S124" i="2"/>
  <c r="T124" i="2" l="1"/>
  <c r="P125" i="2" s="1"/>
  <c r="Q125" i="2" s="1"/>
  <c r="U125" i="2" s="1"/>
  <c r="S125" i="2" l="1"/>
  <c r="R125" i="2"/>
  <c r="T125" i="2" l="1"/>
  <c r="P126" i="2" s="1"/>
  <c r="Q126" i="2" s="1"/>
  <c r="U126" i="2" s="1"/>
  <c r="S126" i="2" l="1"/>
  <c r="R126" i="2"/>
  <c r="T126" i="2" l="1"/>
  <c r="P127" i="2" s="1"/>
  <c r="Q127" i="2" s="1"/>
  <c r="U127" i="2" s="1"/>
  <c r="S127" i="2" l="1"/>
  <c r="R127" i="2"/>
  <c r="T127" i="2" l="1"/>
  <c r="P128" i="2" s="1"/>
  <c r="Q128" i="2" s="1"/>
  <c r="U128" i="2" s="1"/>
  <c r="S128" i="2" l="1"/>
  <c r="R128" i="2"/>
  <c r="T128" i="2" l="1"/>
  <c r="P129" i="2" s="1"/>
  <c r="Q129" i="2" s="1"/>
  <c r="U129" i="2" s="1"/>
  <c r="R129" i="2" l="1"/>
  <c r="S129" i="2"/>
  <c r="T129" i="2" s="1"/>
  <c r="P130" i="2" s="1"/>
  <c r="Q130" i="2" s="1"/>
  <c r="U130" i="2" s="1"/>
  <c r="R130" i="2" l="1"/>
  <c r="S130" i="2"/>
  <c r="T130" i="2" l="1"/>
  <c r="P131" i="2" s="1"/>
  <c r="Q131" i="2" s="1"/>
  <c r="U131" i="2" s="1"/>
  <c r="S131" i="2" l="1"/>
  <c r="R131" i="2"/>
  <c r="T131" i="2" l="1"/>
  <c r="P132" i="2" s="1"/>
  <c r="Q132" i="2" s="1"/>
  <c r="U132" i="2" s="1"/>
  <c r="R132" i="2" l="1"/>
  <c r="S132" i="2"/>
  <c r="T132" i="2" s="1"/>
  <c r="P133" i="2" s="1"/>
  <c r="Q133" i="2" s="1"/>
  <c r="U133" i="2" s="1"/>
  <c r="R133" i="2" l="1"/>
  <c r="S133" i="2"/>
  <c r="T133" i="2" l="1"/>
  <c r="P134" i="2" s="1"/>
  <c r="Q134" i="2" s="1"/>
  <c r="U134" i="2" s="1"/>
  <c r="S134" i="2" l="1"/>
  <c r="R134" i="2"/>
  <c r="T134" i="2" l="1"/>
  <c r="P135" i="2" s="1"/>
  <c r="Q135" i="2" s="1"/>
  <c r="U135" i="2" s="1"/>
  <c r="R135" i="2" l="1"/>
  <c r="S135" i="2"/>
  <c r="T135" i="2" l="1"/>
  <c r="P136" i="2" s="1"/>
  <c r="Q136" i="2" s="1"/>
  <c r="U136" i="2" s="1"/>
  <c r="R136" i="2" l="1"/>
  <c r="S136" i="2"/>
  <c r="T136" i="2" s="1"/>
  <c r="P137" i="2" s="1"/>
  <c r="Q137" i="2" s="1"/>
  <c r="U137" i="2" s="1"/>
  <c r="S137" i="2" l="1"/>
  <c r="R137" i="2"/>
  <c r="T137" i="2" l="1"/>
  <c r="P138" i="2" s="1"/>
  <c r="Q138" i="2" s="1"/>
  <c r="U138" i="2" s="1"/>
  <c r="R138" i="2" l="1"/>
  <c r="S138" i="2"/>
  <c r="T138" i="2" l="1"/>
  <c r="P139" i="2" s="1"/>
  <c r="Q139" i="2" s="1"/>
  <c r="U139" i="2" s="1"/>
  <c r="R139" i="2" l="1"/>
  <c r="S139" i="2"/>
  <c r="T139" i="2" s="1"/>
  <c r="P140" i="2" s="1"/>
  <c r="Q140" i="2" s="1"/>
  <c r="U140" i="2" s="1"/>
  <c r="R140" i="2" l="1"/>
  <c r="S140" i="2"/>
  <c r="T140" i="2" l="1"/>
  <c r="P141" i="2" s="1"/>
  <c r="Q141" i="2" s="1"/>
  <c r="U141" i="2" s="1"/>
  <c r="S141" i="2" l="1"/>
  <c r="T141" i="2" s="1"/>
  <c r="P142" i="2" s="1"/>
  <c r="Q142" i="2" s="1"/>
  <c r="U142" i="2" s="1"/>
  <c r="R141" i="2"/>
  <c r="S142" i="2" l="1"/>
  <c r="R142" i="2"/>
  <c r="T142" i="2" l="1"/>
  <c r="P143" i="2" s="1"/>
  <c r="Q143" i="2" s="1"/>
  <c r="U143" i="2" s="1"/>
  <c r="S143" i="2" l="1"/>
  <c r="R143" i="2"/>
  <c r="T143" i="2" l="1"/>
  <c r="P144" i="2" s="1"/>
  <c r="Q144" i="2" s="1"/>
  <c r="U144" i="2" s="1"/>
  <c r="S144" i="2" l="1"/>
  <c r="R144" i="2"/>
  <c r="T144" i="2" l="1"/>
  <c r="P145" i="2" s="1"/>
  <c r="Q145" i="2" s="1"/>
  <c r="U145" i="2" s="1"/>
  <c r="S145" i="2" l="1"/>
  <c r="R145" i="2"/>
  <c r="T145" i="2" l="1"/>
  <c r="P146" i="2" s="1"/>
  <c r="Q146" i="2" s="1"/>
  <c r="U146" i="2" s="1"/>
  <c r="S146" i="2" l="1"/>
  <c r="R146" i="2"/>
  <c r="T146" i="2" l="1"/>
  <c r="P147" i="2" s="1"/>
  <c r="Q147" i="2" s="1"/>
  <c r="U147" i="2" s="1"/>
  <c r="R147" i="2" l="1"/>
  <c r="S147" i="2"/>
  <c r="T147" i="2" l="1"/>
  <c r="P148" i="2" s="1"/>
  <c r="Q148" i="2" s="1"/>
  <c r="U148" i="2" s="1"/>
  <c r="S148" i="2" l="1"/>
  <c r="R148" i="2"/>
  <c r="T148" i="2" l="1"/>
  <c r="P149" i="2" s="1"/>
  <c r="Q149" i="2" s="1"/>
  <c r="U149" i="2" s="1"/>
  <c r="R149" i="2" l="1"/>
  <c r="S149" i="2"/>
  <c r="T149" i="2" l="1"/>
  <c r="P150" i="2" s="1"/>
  <c r="Q150" i="2" s="1"/>
  <c r="U150" i="2" s="1"/>
  <c r="S150" i="2" l="1"/>
  <c r="R150" i="2"/>
  <c r="T150" i="2" l="1"/>
  <c r="P151" i="2" s="1"/>
  <c r="Q151" i="2" s="1"/>
  <c r="U151" i="2" s="1"/>
  <c r="R151" i="2" s="1"/>
  <c r="S151" i="2" l="1"/>
  <c r="T151" i="2" s="1"/>
  <c r="P152" i="2" s="1"/>
  <c r="Q152" i="2" s="1"/>
  <c r="U152" i="2" s="1"/>
  <c r="S152" i="2" l="1"/>
  <c r="R152" i="2"/>
  <c r="T152" i="2" l="1"/>
  <c r="P153" i="2" s="1"/>
  <c r="Q153" i="2" s="1"/>
  <c r="U153" i="2" s="1"/>
  <c r="R153" i="2" l="1"/>
  <c r="S153" i="2"/>
  <c r="T153" i="2" s="1"/>
  <c r="P154" i="2" s="1"/>
  <c r="Q154" i="2" s="1"/>
  <c r="U154" i="2" s="1"/>
  <c r="R154" i="2" s="1"/>
  <c r="S154" i="2" l="1"/>
  <c r="T154" i="2" s="1"/>
  <c r="P155" i="2" s="1"/>
  <c r="Q155" i="2" s="1"/>
  <c r="U155" i="2" s="1"/>
  <c r="R155" i="2" l="1"/>
  <c r="S155" i="2"/>
  <c r="T155" i="2" l="1"/>
  <c r="P156" i="2" s="1"/>
  <c r="Q156" i="2" s="1"/>
  <c r="U156" i="2" s="1"/>
  <c r="R156" i="2" l="1"/>
  <c r="S156" i="2"/>
  <c r="T156" i="2" s="1"/>
  <c r="P157" i="2" s="1"/>
  <c r="Q157" i="2" s="1"/>
  <c r="U157" i="2" s="1"/>
  <c r="S157" i="2" l="1"/>
  <c r="R157" i="2"/>
  <c r="T157" i="2" l="1"/>
  <c r="P158" i="2" s="1"/>
  <c r="Q158" i="2" s="1"/>
  <c r="U158" i="2" s="1"/>
  <c r="R158" i="2" l="1"/>
  <c r="S158" i="2"/>
  <c r="T158" i="2" l="1"/>
  <c r="P159" i="2" s="1"/>
  <c r="Q159" i="2" s="1"/>
  <c r="U159" i="2" s="1"/>
  <c r="R159" i="2" l="1"/>
  <c r="S159" i="2"/>
  <c r="T159" i="2" l="1"/>
  <c r="P160" i="2" s="1"/>
  <c r="Q160" i="2" s="1"/>
  <c r="U160" i="2" s="1"/>
  <c r="S160" i="2" l="1"/>
  <c r="R160" i="2"/>
  <c r="T160" i="2" l="1"/>
  <c r="P161" i="2" s="1"/>
  <c r="Q161" i="2" s="1"/>
  <c r="U161" i="2" s="1"/>
  <c r="S161" i="2" l="1"/>
  <c r="T161" i="2" s="1"/>
  <c r="P162" i="2" s="1"/>
  <c r="Q162" i="2" s="1"/>
  <c r="U162" i="2" s="1"/>
  <c r="R161" i="2"/>
  <c r="R162" i="2" l="1"/>
  <c r="S162" i="2"/>
  <c r="T162" i="2" l="1"/>
  <c r="P163" i="2" s="1"/>
  <c r="Q163" i="2" s="1"/>
  <c r="U163" i="2" s="1"/>
  <c r="R163" i="2" s="1"/>
  <c r="S163" i="2" l="1"/>
  <c r="T163" i="2" s="1"/>
  <c r="P164" i="2" s="1"/>
  <c r="Q164" i="2" s="1"/>
  <c r="U164" i="2" s="1"/>
  <c r="S164" i="2" l="1"/>
  <c r="R164" i="2"/>
  <c r="T164" i="2" l="1"/>
  <c r="P165" i="2" s="1"/>
  <c r="Q165" i="2" s="1"/>
  <c r="U165" i="2" s="1"/>
  <c r="S165" i="2" l="1"/>
  <c r="R165" i="2"/>
  <c r="T165" i="2" l="1"/>
  <c r="P166" i="2" s="1"/>
  <c r="Q166" i="2" s="1"/>
  <c r="U166" i="2" s="1"/>
  <c r="S166" i="2" l="1"/>
  <c r="R166" i="2"/>
  <c r="T166" i="2" l="1"/>
  <c r="P167" i="2" s="1"/>
  <c r="Q167" i="2" s="1"/>
  <c r="U167" i="2" s="1"/>
  <c r="S167" i="2" l="1"/>
  <c r="R167" i="2"/>
  <c r="T167" i="2" l="1"/>
  <c r="P168" i="2" s="1"/>
  <c r="Q168" i="2" s="1"/>
  <c r="U168" i="2" s="1"/>
  <c r="S168" i="2" l="1"/>
  <c r="R168" i="2"/>
  <c r="T168" i="2" l="1"/>
  <c r="P169" i="2" s="1"/>
  <c r="Q169" i="2" s="1"/>
  <c r="U169" i="2" s="1"/>
  <c r="S169" i="2" l="1"/>
  <c r="R169" i="2"/>
  <c r="T169" i="2" l="1"/>
  <c r="P170" i="2" s="1"/>
  <c r="Q170" i="2" s="1"/>
  <c r="U170" i="2" s="1"/>
  <c r="S170" i="2" l="1"/>
  <c r="R170" i="2"/>
  <c r="T170" i="2" l="1"/>
  <c r="P171" i="2" s="1"/>
  <c r="Q171" i="2" s="1"/>
  <c r="U171" i="2" s="1"/>
  <c r="S171" i="2" l="1"/>
  <c r="R171" i="2"/>
  <c r="T171" i="2" l="1"/>
  <c r="P172" i="2" s="1"/>
  <c r="Q172" i="2" s="1"/>
  <c r="U172" i="2" s="1"/>
  <c r="S172" i="2" l="1"/>
  <c r="R172" i="2"/>
  <c r="T172" i="2" l="1"/>
  <c r="P173" i="2" s="1"/>
  <c r="Q173" i="2" s="1"/>
  <c r="U173" i="2" s="1"/>
  <c r="S173" i="2" l="1"/>
  <c r="R173" i="2"/>
  <c r="T173" i="2" l="1"/>
  <c r="P174" i="2" s="1"/>
  <c r="Q174" i="2" s="1"/>
  <c r="U174" i="2" s="1"/>
  <c r="S174" i="2" l="1"/>
  <c r="R174" i="2"/>
  <c r="T174" i="2" l="1"/>
  <c r="P175" i="2" s="1"/>
  <c r="Q175" i="2" s="1"/>
  <c r="U175" i="2" s="1"/>
  <c r="S175" i="2" l="1"/>
  <c r="R175" i="2"/>
  <c r="T175" i="2" l="1"/>
  <c r="P176" i="2" s="1"/>
  <c r="Q176" i="2" s="1"/>
  <c r="U176" i="2" s="1"/>
  <c r="S176" i="2" l="1"/>
  <c r="R176" i="2"/>
  <c r="T176" i="2" l="1"/>
  <c r="P177" i="2" s="1"/>
  <c r="Q177" i="2" s="1"/>
  <c r="U177" i="2" s="1"/>
  <c r="S177" i="2" l="1"/>
  <c r="R177" i="2"/>
  <c r="T177" i="2" l="1"/>
  <c r="P178" i="2" s="1"/>
  <c r="Q178" i="2" s="1"/>
  <c r="U178" i="2" s="1"/>
  <c r="S178" i="2" l="1"/>
  <c r="R178" i="2"/>
  <c r="T178" i="2" l="1"/>
  <c r="P179" i="2" s="1"/>
  <c r="Q179" i="2" s="1"/>
  <c r="U179" i="2" s="1"/>
  <c r="S179" i="2" l="1"/>
  <c r="R179" i="2"/>
  <c r="T179" i="2" l="1"/>
  <c r="P180" i="2" s="1"/>
  <c r="Q180" i="2" s="1"/>
  <c r="U180" i="2" s="1"/>
  <c r="S180" i="2" l="1"/>
  <c r="R180" i="2"/>
  <c r="T180" i="2" l="1"/>
  <c r="P181" i="2" s="1"/>
  <c r="Q181" i="2" s="1"/>
  <c r="U181" i="2" s="1"/>
  <c r="S181" i="2" l="1"/>
  <c r="R181" i="2"/>
  <c r="T181" i="2" l="1"/>
  <c r="P182" i="2" s="1"/>
  <c r="Q182" i="2" s="1"/>
  <c r="U182" i="2" s="1"/>
  <c r="S182" i="2" l="1"/>
  <c r="R182" i="2"/>
  <c r="T182" i="2" l="1"/>
  <c r="P183" i="2" s="1"/>
  <c r="Q183" i="2" s="1"/>
  <c r="U183" i="2" s="1"/>
  <c r="S183" i="2" l="1"/>
  <c r="R183" i="2"/>
  <c r="T183" i="2" l="1"/>
  <c r="P184" i="2" s="1"/>
  <c r="Q184" i="2" s="1"/>
  <c r="U184" i="2" s="1"/>
  <c r="S184" i="2" l="1"/>
  <c r="R184" i="2"/>
  <c r="T184" i="2" l="1"/>
  <c r="P185" i="2" s="1"/>
  <c r="Q185" i="2" s="1"/>
  <c r="U185" i="2" s="1"/>
  <c r="S185" i="2" l="1"/>
  <c r="R185" i="2"/>
  <c r="T185" i="2" l="1"/>
  <c r="P186" i="2" s="1"/>
  <c r="Q186" i="2" s="1"/>
  <c r="U186" i="2" s="1"/>
  <c r="S186" i="2" l="1"/>
  <c r="R186" i="2"/>
  <c r="T186" i="2" l="1"/>
  <c r="P187" i="2" s="1"/>
  <c r="Q187" i="2" s="1"/>
  <c r="U187" i="2" s="1"/>
  <c r="S187" i="2" l="1"/>
  <c r="R187" i="2"/>
  <c r="T187" i="2" l="1"/>
  <c r="P188" i="2" s="1"/>
  <c r="Q188" i="2" s="1"/>
  <c r="U188" i="2" s="1"/>
  <c r="S188" i="2" l="1"/>
  <c r="R188" i="2"/>
  <c r="T188" i="2" l="1"/>
  <c r="P189" i="2" s="1"/>
  <c r="Q189" i="2" s="1"/>
  <c r="U189" i="2" s="1"/>
  <c r="S189" i="2" l="1"/>
  <c r="R189" i="2"/>
  <c r="T189" i="2" l="1"/>
  <c r="P190" i="2" s="1"/>
  <c r="Q190" i="2" s="1"/>
  <c r="U190" i="2" s="1"/>
  <c r="S190" i="2" l="1"/>
  <c r="R190" i="2"/>
  <c r="T190" i="2" l="1"/>
  <c r="P191" i="2" s="1"/>
  <c r="Q191" i="2" s="1"/>
  <c r="U191" i="2" s="1"/>
  <c r="S191" i="2" l="1"/>
  <c r="R191" i="2"/>
  <c r="T191" i="2" l="1"/>
  <c r="P192" i="2" s="1"/>
  <c r="Q192" i="2" s="1"/>
  <c r="U192" i="2" s="1"/>
  <c r="S192" i="2" l="1"/>
  <c r="R192" i="2"/>
  <c r="T192" i="2" l="1"/>
  <c r="P193" i="2" s="1"/>
  <c r="Q193" i="2" s="1"/>
  <c r="U193" i="2" s="1"/>
  <c r="S193" i="2" l="1"/>
  <c r="R193" i="2"/>
  <c r="T193" i="2" l="1"/>
  <c r="P194" i="2" s="1"/>
  <c r="Q194" i="2" s="1"/>
  <c r="U194" i="2" s="1"/>
  <c r="S194" i="2" l="1"/>
  <c r="R194" i="2"/>
  <c r="T194" i="2" l="1"/>
  <c r="P195" i="2" s="1"/>
  <c r="Q195" i="2" s="1"/>
  <c r="U195" i="2" s="1"/>
  <c r="S195" i="2" l="1"/>
  <c r="R195" i="2"/>
  <c r="T195" i="2" l="1"/>
  <c r="P196" i="2" s="1"/>
  <c r="Q196" i="2" s="1"/>
  <c r="U196" i="2" s="1"/>
  <c r="S196" i="2" l="1"/>
  <c r="R196" i="2"/>
  <c r="T196" i="2" l="1"/>
  <c r="P197" i="2" s="1"/>
  <c r="Q197" i="2" s="1"/>
  <c r="U197" i="2" s="1"/>
  <c r="S197" i="2" l="1"/>
  <c r="R197" i="2"/>
  <c r="T197" i="2" l="1"/>
  <c r="P198" i="2" s="1"/>
  <c r="Q198" i="2" s="1"/>
  <c r="U198" i="2" s="1"/>
  <c r="S198" i="2" l="1"/>
  <c r="R198" i="2"/>
  <c r="T198" i="2" l="1"/>
  <c r="P199" i="2" s="1"/>
  <c r="Q199" i="2" s="1"/>
  <c r="U199" i="2" s="1"/>
  <c r="S199" i="2" l="1"/>
  <c r="R199" i="2"/>
  <c r="T199" i="2" l="1"/>
  <c r="P200" i="2" s="1"/>
  <c r="Q200" i="2" s="1"/>
  <c r="U200" i="2" s="1"/>
  <c r="S200" i="2" l="1"/>
  <c r="R200" i="2"/>
  <c r="T200" i="2" l="1"/>
  <c r="P201" i="2" s="1"/>
  <c r="Q201" i="2" s="1"/>
  <c r="U201" i="2" s="1"/>
  <c r="S201" i="2" l="1"/>
  <c r="R201" i="2"/>
  <c r="T201" i="2" l="1"/>
  <c r="P202" i="2" s="1"/>
  <c r="Q202" i="2" s="1"/>
  <c r="U202" i="2" s="1"/>
  <c r="S202" i="2" l="1"/>
  <c r="R202" i="2"/>
  <c r="T202" i="2" l="1"/>
  <c r="P203" i="2" s="1"/>
  <c r="Q203" i="2" s="1"/>
  <c r="U203" i="2" s="1"/>
  <c r="S203" i="2" l="1"/>
  <c r="R203" i="2"/>
  <c r="T203" i="2" l="1"/>
  <c r="P204" i="2" s="1"/>
  <c r="Q204" i="2" s="1"/>
  <c r="U204" i="2" s="1"/>
  <c r="S204" i="2" l="1"/>
  <c r="R204" i="2"/>
  <c r="T204" i="2" l="1"/>
  <c r="P205" i="2" s="1"/>
  <c r="Q205" i="2" s="1"/>
  <c r="U205" i="2" s="1"/>
  <c r="S205" i="2" l="1"/>
  <c r="R205" i="2" l="1"/>
  <c r="T205" i="2" s="1"/>
  <c r="P206" i="2" s="1"/>
  <c r="Q206" i="2" l="1"/>
  <c r="U206" i="2" s="1"/>
  <c r="S206" i="2" l="1"/>
  <c r="R206" i="2" l="1"/>
  <c r="T206" i="2" s="1"/>
  <c r="P207" i="2" s="1"/>
  <c r="Q207" i="2" s="1"/>
  <c r="U207" i="2" s="1"/>
  <c r="S207" i="2" l="1"/>
  <c r="R207" i="2" l="1"/>
  <c r="T207" i="2" s="1"/>
  <c r="P208" i="2" s="1"/>
  <c r="Q208" i="2" s="1"/>
  <c r="U208" i="2" s="1"/>
  <c r="S208" i="2" l="1"/>
  <c r="R208" i="2" l="1"/>
  <c r="T208" i="2" s="1"/>
  <c r="P209" i="2" s="1"/>
  <c r="Q209" i="2" l="1"/>
  <c r="U209" i="2" s="1"/>
  <c r="S209" i="2" l="1"/>
  <c r="R209" i="2" l="1"/>
  <c r="T209" i="2" s="1"/>
  <c r="P210" i="2" s="1"/>
  <c r="Q210" i="2" l="1"/>
  <c r="U210" i="2" s="1"/>
  <c r="S210" i="2" l="1"/>
  <c r="R210" i="2" l="1"/>
  <c r="T210" i="2" s="1"/>
  <c r="P211" i="2" s="1"/>
  <c r="Q211" i="2" s="1"/>
  <c r="U211" i="2" s="1"/>
  <c r="S211" i="2" l="1"/>
  <c r="R211" i="2" l="1"/>
  <c r="T211" i="2" s="1"/>
  <c r="P212" i="2" s="1"/>
  <c r="Q212" i="2" l="1"/>
  <c r="U212" i="2" s="1"/>
  <c r="S212" i="2" l="1"/>
  <c r="R212" i="2" l="1"/>
  <c r="T212" i="2" s="1"/>
  <c r="P213" i="2" s="1"/>
  <c r="Q213" i="2" l="1"/>
  <c r="U213" i="2" s="1"/>
  <c r="S213" i="2" l="1"/>
  <c r="R213" i="2" l="1"/>
  <c r="T213" i="2" s="1"/>
  <c r="P214" i="2" s="1"/>
  <c r="Q214" i="2" s="1"/>
  <c r="U214" i="2" s="1"/>
  <c r="S214" i="2" l="1"/>
  <c r="R214" i="2" l="1"/>
  <c r="T214" i="2" s="1"/>
  <c r="P215" i="2" s="1"/>
  <c r="Q215" i="2" s="1"/>
  <c r="U215" i="2" s="1"/>
  <c r="S215" i="2" l="1"/>
  <c r="R215" i="2" l="1"/>
  <c r="T215" i="2" s="1"/>
  <c r="P216" i="2" s="1"/>
  <c r="Q216" i="2" l="1"/>
  <c r="U216" i="2" s="1"/>
  <c r="S216" i="2" l="1"/>
  <c r="R216" i="2" l="1"/>
  <c r="T216" i="2" s="1"/>
  <c r="P217" i="2" s="1"/>
  <c r="Q217" i="2" s="1"/>
  <c r="U217" i="2" s="1"/>
  <c r="S217" i="2" l="1"/>
  <c r="R217" i="2" l="1"/>
  <c r="T217" i="2" s="1"/>
  <c r="P218" i="2" s="1"/>
  <c r="Q218" i="2" l="1"/>
  <c r="U218" i="2" s="1"/>
  <c r="S218" i="2" l="1"/>
  <c r="R218" i="2" l="1"/>
  <c r="T218" i="2" s="1"/>
  <c r="P219" i="2" s="1"/>
  <c r="Q219" i="2" s="1"/>
  <c r="U219" i="2" s="1"/>
  <c r="S219" i="2" l="1"/>
  <c r="R219" i="2" l="1"/>
  <c r="T219" i="2" s="1"/>
  <c r="P220" i="2" s="1"/>
  <c r="Q220" i="2" s="1"/>
  <c r="U220" i="2" s="1"/>
  <c r="S220" i="2" l="1"/>
  <c r="R220" i="2" l="1"/>
  <c r="T220" i="2" s="1"/>
  <c r="P221" i="2" s="1"/>
  <c r="Q221" i="2" s="1"/>
  <c r="U221" i="2" s="1"/>
  <c r="S221" i="2" l="1"/>
  <c r="R221" i="2" l="1"/>
  <c r="T221" i="2" s="1"/>
  <c r="P222" i="2" s="1"/>
  <c r="Q222" i="2" s="1"/>
  <c r="U222" i="2" s="1"/>
  <c r="S222" i="2" l="1"/>
  <c r="R222" i="2" l="1"/>
  <c r="T222" i="2" s="1"/>
  <c r="P223" i="2" s="1"/>
  <c r="Q223" i="2" s="1"/>
  <c r="U223" i="2" s="1"/>
  <c r="S223" i="2" l="1"/>
  <c r="R223" i="2" l="1"/>
  <c r="T223" i="2" s="1"/>
  <c r="P224" i="2" s="1"/>
  <c r="Q224" i="2" s="1"/>
  <c r="U224" i="2" s="1"/>
  <c r="S224" i="2" l="1"/>
  <c r="R224" i="2" l="1"/>
  <c r="T224" i="2" s="1"/>
  <c r="P225" i="2" s="1"/>
  <c r="Q225" i="2" s="1"/>
  <c r="U225" i="2" s="1"/>
  <c r="S225" i="2" l="1"/>
  <c r="R225" i="2" l="1"/>
  <c r="T225" i="2" s="1"/>
  <c r="P226" i="2" s="1"/>
  <c r="Q226" i="2" l="1"/>
  <c r="U226" i="2" s="1"/>
  <c r="S226" i="2" l="1"/>
  <c r="R226" i="2" l="1"/>
  <c r="T226" i="2" s="1"/>
  <c r="P227" i="2" s="1"/>
  <c r="Q227" i="2" s="1"/>
  <c r="U227" i="2" s="1"/>
  <c r="S227" i="2" l="1"/>
  <c r="R227" i="2" l="1"/>
  <c r="T227" i="2" s="1"/>
  <c r="P228" i="2" s="1"/>
  <c r="Q228" i="2" s="1"/>
  <c r="U228" i="2" s="1"/>
  <c r="S228" i="2" l="1"/>
  <c r="R228" i="2" l="1"/>
  <c r="T228" i="2" s="1"/>
  <c r="P229" i="2" s="1"/>
  <c r="Q229" i="2" s="1"/>
  <c r="U229" i="2" s="1"/>
  <c r="S229" i="2" l="1"/>
  <c r="R229" i="2" l="1"/>
  <c r="T229" i="2" s="1"/>
  <c r="P230" i="2" s="1"/>
  <c r="Q230" i="2" s="1"/>
  <c r="U230" i="2" s="1"/>
  <c r="S230" i="2" l="1"/>
  <c r="R230" i="2" l="1"/>
  <c r="T230" i="2" s="1"/>
  <c r="P231" i="2" s="1"/>
  <c r="Q231" i="2" s="1"/>
  <c r="U231" i="2" s="1"/>
  <c r="S231" i="2" l="1"/>
  <c r="R231" i="2" l="1"/>
  <c r="T231" i="2" s="1"/>
  <c r="P232" i="2" s="1"/>
  <c r="Q232" i="2" s="1"/>
  <c r="U232" i="2" s="1"/>
  <c r="S232" i="2" l="1"/>
  <c r="R232" i="2" l="1"/>
  <c r="T232" i="2" s="1"/>
  <c r="P233" i="2" s="1"/>
  <c r="Q233" i="2" s="1"/>
  <c r="U233" i="2" s="1"/>
  <c r="S233" i="2" l="1"/>
  <c r="R233" i="2" l="1"/>
  <c r="T233" i="2" s="1"/>
  <c r="P234" i="2" s="1"/>
  <c r="Q234" i="2" s="1"/>
  <c r="U234" i="2" s="1"/>
  <c r="S234" i="2" l="1"/>
  <c r="R234" i="2" l="1"/>
  <c r="T234" i="2" s="1"/>
  <c r="P235" i="2" s="1"/>
  <c r="Q235" i="2" s="1"/>
  <c r="U235" i="2" s="1"/>
  <c r="S235" i="2" l="1"/>
  <c r="R235" i="2" l="1"/>
  <c r="T235" i="2" s="1"/>
  <c r="P236" i="2" s="1"/>
  <c r="Q236" i="2" s="1"/>
  <c r="U236" i="2" s="1"/>
  <c r="S236" i="2" l="1"/>
  <c r="R236" i="2" l="1"/>
  <c r="T236" i="2" s="1"/>
  <c r="P237" i="2" s="1"/>
  <c r="Q237" i="2" s="1"/>
  <c r="U237" i="2" s="1"/>
  <c r="S237" i="2" l="1"/>
  <c r="R237" i="2" l="1"/>
  <c r="T237" i="2" s="1"/>
  <c r="P238" i="2" s="1"/>
  <c r="Q238" i="2" s="1"/>
  <c r="U238" i="2" s="1"/>
  <c r="S238" i="2" l="1"/>
  <c r="R238" i="2" l="1"/>
  <c r="T238" i="2" s="1"/>
  <c r="P239" i="2" s="1"/>
  <c r="Q239" i="2" s="1"/>
  <c r="U239" i="2" s="1"/>
  <c r="S239" i="2" l="1"/>
  <c r="R239" i="2" l="1"/>
  <c r="T239" i="2" s="1"/>
  <c r="P240" i="2" s="1"/>
  <c r="Q240" i="2" l="1"/>
  <c r="U240" i="2" s="1"/>
  <c r="S240" i="2" l="1"/>
  <c r="R240" i="2" l="1"/>
  <c r="T240" i="2" s="1"/>
  <c r="P241" i="2" s="1"/>
  <c r="Q241" i="2" s="1"/>
  <c r="U241" i="2" s="1"/>
  <c r="S241" i="2" l="1"/>
  <c r="R241" i="2" l="1"/>
  <c r="T241" i="2" s="1"/>
  <c r="P242" i="2" s="1"/>
  <c r="Q242" i="2" l="1"/>
  <c r="U242" i="2" s="1"/>
  <c r="S242" i="2" l="1"/>
  <c r="R242" i="2" l="1"/>
  <c r="T242" i="2" s="1"/>
  <c r="P243" i="2" s="1"/>
  <c r="Q243" i="2" l="1"/>
  <c r="U243" i="2" s="1"/>
  <c r="S243" i="2" l="1"/>
  <c r="R243" i="2" l="1"/>
  <c r="T243" i="2" s="1"/>
  <c r="P244" i="2" s="1"/>
  <c r="Q244" i="2" s="1"/>
  <c r="U244" i="2" s="1"/>
  <c r="S244" i="2" l="1"/>
  <c r="R244" i="2" l="1"/>
  <c r="T244" i="2" s="1"/>
  <c r="P245" i="2" s="1"/>
  <c r="Q245" i="2" l="1"/>
  <c r="U245" i="2" s="1"/>
  <c r="S245" i="2" l="1"/>
  <c r="R245" i="2" l="1"/>
  <c r="T245" i="2" s="1"/>
  <c r="P246" i="2" s="1"/>
  <c r="Q246" i="2" l="1"/>
  <c r="U246" i="2" s="1"/>
  <c r="S246" i="2" l="1"/>
  <c r="R246" i="2" l="1"/>
  <c r="T246" i="2" s="1"/>
  <c r="P247" i="2" s="1"/>
  <c r="Q247" i="2" l="1"/>
  <c r="U247" i="2" s="1"/>
  <c r="S247" i="2" l="1"/>
  <c r="R247" i="2" l="1"/>
  <c r="T247" i="2" s="1"/>
  <c r="P248" i="2" s="1"/>
  <c r="Q248" i="2" s="1"/>
  <c r="U248" i="2" s="1"/>
  <c r="S248" i="2" l="1"/>
  <c r="R248" i="2" l="1"/>
  <c r="T248" i="2" s="1"/>
  <c r="P249" i="2" s="1"/>
  <c r="Q249" i="2" l="1"/>
  <c r="U249" i="2" s="1"/>
  <c r="S249" i="2" l="1"/>
  <c r="R249" i="2" l="1"/>
  <c r="T249" i="2" s="1"/>
  <c r="P250" i="2" s="1"/>
  <c r="Q250" i="2" s="1"/>
  <c r="U250" i="2" s="1"/>
  <c r="S250" i="2" l="1"/>
  <c r="R250" i="2" l="1"/>
  <c r="T250" i="2" s="1"/>
  <c r="P251" i="2" s="1"/>
  <c r="Q251" i="2" l="1"/>
  <c r="U251" i="2" s="1"/>
  <c r="S251" i="2" l="1"/>
  <c r="R251" i="2" l="1"/>
  <c r="T251" i="2" s="1"/>
  <c r="P252" i="2" s="1"/>
  <c r="Q252" i="2" l="1"/>
  <c r="U252" i="2" s="1"/>
  <c r="S252" i="2" l="1"/>
  <c r="R252" i="2" l="1"/>
  <c r="T252" i="2" s="1"/>
  <c r="P253" i="2" s="1"/>
  <c r="Q253" i="2" l="1"/>
  <c r="U253" i="2" s="1"/>
  <c r="S253" i="2" l="1"/>
  <c r="R253" i="2" l="1"/>
  <c r="T253" i="2" s="1"/>
  <c r="P254" i="2" s="1"/>
  <c r="Q254" i="2" l="1"/>
  <c r="U254" i="2" s="1"/>
  <c r="S254" i="2" l="1"/>
  <c r="R254" i="2" l="1"/>
  <c r="T254" i="2" s="1"/>
  <c r="P255" i="2" s="1"/>
  <c r="Q255" i="2" l="1"/>
  <c r="U255" i="2" s="1"/>
  <c r="S255" i="2" l="1"/>
  <c r="R255" i="2" l="1"/>
  <c r="T255" i="2" s="1"/>
  <c r="P256" i="2" s="1"/>
  <c r="Q256" i="2" l="1"/>
  <c r="U256" i="2" s="1"/>
  <c r="S256" i="2" l="1"/>
  <c r="R256" i="2" l="1"/>
  <c r="T256" i="2" s="1"/>
  <c r="P257" i="2" s="1"/>
  <c r="Q257" i="2" l="1"/>
  <c r="U257" i="2" s="1"/>
  <c r="S257" i="2" l="1"/>
  <c r="R257" i="2" l="1"/>
  <c r="T257" i="2" s="1"/>
  <c r="P258" i="2" s="1"/>
  <c r="Q258" i="2" s="1"/>
  <c r="U258" i="2" s="1"/>
  <c r="S258" i="2" l="1"/>
  <c r="R258" i="2" l="1"/>
  <c r="T258" i="2" s="1"/>
  <c r="P259" i="2" s="1"/>
  <c r="Q259" i="2" l="1"/>
  <c r="U259" i="2" s="1"/>
  <c r="S259" i="2" l="1"/>
  <c r="R259" i="2" l="1"/>
  <c r="T259" i="2" s="1"/>
  <c r="P260" i="2" s="1"/>
  <c r="Q260" i="2" l="1"/>
  <c r="U260" i="2" s="1"/>
  <c r="S260" i="2" l="1"/>
  <c r="R260" i="2" l="1"/>
  <c r="T260" i="2" s="1"/>
  <c r="P261" i="2" s="1"/>
  <c r="Q261" i="2" l="1"/>
  <c r="U261" i="2" s="1"/>
  <c r="S261" i="2" l="1"/>
  <c r="R261" i="2" l="1"/>
  <c r="T261" i="2" s="1"/>
  <c r="P262" i="2" s="1"/>
  <c r="Q262" i="2" l="1"/>
  <c r="U262" i="2" s="1"/>
  <c r="S262" i="2" l="1"/>
  <c r="R262" i="2" l="1"/>
  <c r="T262" i="2" s="1"/>
  <c r="P263" i="2" s="1"/>
  <c r="Q263" i="2" l="1"/>
  <c r="U263" i="2" s="1"/>
  <c r="S263" i="2" l="1"/>
  <c r="R263" i="2" l="1"/>
  <c r="T263" i="2" s="1"/>
  <c r="P264" i="2" s="1"/>
  <c r="Q264" i="2" s="1"/>
  <c r="U264" i="2" s="1"/>
  <c r="S264" i="2" l="1"/>
  <c r="R264" i="2" l="1"/>
  <c r="T264" i="2" s="1"/>
  <c r="P265" i="2" s="1"/>
  <c r="Q265" i="2" s="1"/>
  <c r="U265" i="2" s="1"/>
  <c r="S265" i="2" l="1"/>
  <c r="R265" i="2" l="1"/>
  <c r="T265" i="2" s="1"/>
  <c r="P266" i="2" s="1"/>
  <c r="Q266" i="2" s="1"/>
  <c r="U266" i="2" s="1"/>
  <c r="S266" i="2" l="1"/>
  <c r="R266" i="2" l="1"/>
  <c r="T266" i="2" s="1"/>
  <c r="P267" i="2" s="1"/>
  <c r="Q267" i="2" l="1"/>
  <c r="U267" i="2" s="1"/>
  <c r="S267" i="2" l="1"/>
  <c r="R267" i="2" l="1"/>
  <c r="T267" i="2" s="1"/>
  <c r="P268" i="2" s="1"/>
  <c r="Q268" i="2" s="1"/>
  <c r="U268" i="2" s="1"/>
  <c r="S268" i="2" l="1"/>
  <c r="R268" i="2" l="1"/>
  <c r="T268" i="2" s="1"/>
  <c r="P269" i="2" s="1"/>
  <c r="Q269" i="2" l="1"/>
  <c r="U269" i="2" s="1"/>
  <c r="S269" i="2" l="1"/>
  <c r="R269" i="2" l="1"/>
  <c r="T269" i="2" s="1"/>
  <c r="P270" i="2" s="1"/>
  <c r="Q270" i="2" s="1"/>
  <c r="U270" i="2" s="1"/>
  <c r="S270" i="2" l="1"/>
  <c r="R270" i="2" l="1"/>
  <c r="T270" i="2" s="1"/>
  <c r="P271" i="2" s="1"/>
  <c r="Q271" i="2" l="1"/>
  <c r="U271" i="2" s="1"/>
  <c r="S271" i="2" l="1"/>
  <c r="R271" i="2" l="1"/>
  <c r="T271" i="2" s="1"/>
  <c r="P272" i="2" s="1"/>
  <c r="Q272" i="2" s="1"/>
  <c r="U272" i="2" s="1"/>
  <c r="S272" i="2" l="1"/>
  <c r="R272" i="2" l="1"/>
  <c r="T272" i="2" s="1"/>
  <c r="P273" i="2" s="1"/>
  <c r="Q273" i="2" l="1"/>
  <c r="U273" i="2" s="1"/>
  <c r="S273" i="2" l="1"/>
  <c r="R273" i="2" l="1"/>
  <c r="T273" i="2" s="1"/>
  <c r="P274" i="2" s="1"/>
  <c r="Q274" i="2" s="1"/>
  <c r="U274" i="2" s="1"/>
  <c r="S274" i="2" l="1"/>
  <c r="R274" i="2" l="1"/>
  <c r="T274" i="2" s="1"/>
  <c r="P275" i="2" s="1"/>
  <c r="Q275" i="2" s="1"/>
  <c r="U275" i="2" s="1"/>
  <c r="S275" i="2" l="1"/>
  <c r="R275" i="2" l="1"/>
  <c r="T275" i="2" s="1"/>
  <c r="P276" i="2" s="1"/>
  <c r="Q276" i="2" l="1"/>
  <c r="U276" i="2" s="1"/>
  <c r="S276" i="2" l="1"/>
  <c r="R276" i="2" l="1"/>
  <c r="T276" i="2" s="1"/>
  <c r="P277" i="2" s="1"/>
  <c r="Q277" i="2" l="1"/>
  <c r="U277" i="2" s="1"/>
  <c r="S277" i="2" l="1"/>
  <c r="R277" i="2" l="1"/>
  <c r="T277" i="2" s="1"/>
  <c r="P278" i="2" s="1"/>
  <c r="Q278" i="2" l="1"/>
  <c r="U278" i="2" s="1"/>
  <c r="S278" i="2" l="1"/>
  <c r="R278" i="2" l="1"/>
  <c r="T278" i="2" s="1"/>
  <c r="P279" i="2" s="1"/>
  <c r="Q279" i="2" l="1"/>
  <c r="U279" i="2" s="1"/>
  <c r="S279" i="2" l="1"/>
  <c r="R279" i="2" l="1"/>
  <c r="T279" i="2" s="1"/>
  <c r="P280" i="2" s="1"/>
  <c r="Q280" i="2" s="1"/>
  <c r="U280" i="2" s="1"/>
  <c r="S280" i="2" l="1"/>
  <c r="R280" i="2" l="1"/>
  <c r="T280" i="2" s="1"/>
  <c r="P281" i="2" s="1"/>
  <c r="Q281" i="2" s="1"/>
  <c r="U281" i="2" s="1"/>
  <c r="S281" i="2" l="1"/>
  <c r="R281" i="2" l="1"/>
  <c r="T281" i="2" s="1"/>
  <c r="P282" i="2" s="1"/>
  <c r="Q282" i="2" l="1"/>
  <c r="U282" i="2" s="1"/>
  <c r="S282" i="2" l="1"/>
  <c r="R282" i="2" l="1"/>
  <c r="T282" i="2" s="1"/>
  <c r="P283" i="2" s="1"/>
  <c r="Q283" i="2" s="1"/>
  <c r="U283" i="2" s="1"/>
  <c r="S283" i="2" l="1"/>
  <c r="R283" i="2" l="1"/>
  <c r="T283" i="2" s="1"/>
  <c r="P284" i="2" s="1"/>
  <c r="Q284" i="2" s="1"/>
  <c r="U284" i="2" s="1"/>
  <c r="S284" i="2" l="1"/>
  <c r="R284" i="2" l="1"/>
  <c r="T284" i="2" s="1"/>
  <c r="P285" i="2" s="1"/>
  <c r="Q285" i="2" l="1"/>
  <c r="U285" i="2" s="1"/>
  <c r="S285" i="2" l="1"/>
  <c r="R285" i="2" l="1"/>
  <c r="T285" i="2" s="1"/>
  <c r="P286" i="2" s="1"/>
  <c r="Q286" i="2" l="1"/>
  <c r="U286" i="2" s="1"/>
  <c r="S286" i="2" l="1"/>
  <c r="R286" i="2" l="1"/>
  <c r="T286" i="2" s="1"/>
  <c r="P287" i="2" s="1"/>
  <c r="Q287" i="2" l="1"/>
  <c r="U287" i="2" s="1"/>
  <c r="S287" i="2" l="1"/>
  <c r="R287" i="2" l="1"/>
  <c r="T287" i="2" s="1"/>
  <c r="P288" i="2" s="1"/>
  <c r="Q288" i="2" l="1"/>
  <c r="U288" i="2" s="1"/>
  <c r="S288" i="2" l="1"/>
  <c r="R288" i="2" l="1"/>
  <c r="T288" i="2" s="1"/>
  <c r="P289" i="2" s="1"/>
  <c r="Q289" i="2" l="1"/>
  <c r="U289" i="2" s="1"/>
  <c r="S289" i="2" l="1"/>
  <c r="R289" i="2" l="1"/>
  <c r="T289" i="2" s="1"/>
  <c r="P290" i="2" s="1"/>
  <c r="Q290" i="2" s="1"/>
  <c r="U290" i="2" s="1"/>
  <c r="S290" i="2" l="1"/>
  <c r="R290" i="2" l="1"/>
  <c r="T290" i="2" s="1"/>
  <c r="P291" i="2" s="1"/>
  <c r="Q291" i="2" s="1"/>
  <c r="U291" i="2" s="1"/>
  <c r="S291" i="2" l="1"/>
  <c r="R291" i="2" l="1"/>
  <c r="T291" i="2" s="1"/>
  <c r="P292" i="2" s="1"/>
  <c r="Q292" i="2" s="1"/>
  <c r="U292" i="2" s="1"/>
  <c r="S292" i="2" l="1"/>
  <c r="R292" i="2" l="1"/>
  <c r="T292" i="2" s="1"/>
  <c r="P293" i="2" s="1"/>
  <c r="Q293" i="2" l="1"/>
  <c r="U293" i="2" s="1"/>
  <c r="S293" i="2" l="1"/>
  <c r="R293" i="2" l="1"/>
  <c r="T293" i="2" s="1"/>
  <c r="P294" i="2" s="1"/>
  <c r="Q294" i="2" s="1"/>
  <c r="U294" i="2" s="1"/>
  <c r="S294" i="2" l="1"/>
  <c r="R294" i="2" l="1"/>
  <c r="T294" i="2" s="1"/>
  <c r="P295" i="2" s="1"/>
  <c r="Q295" i="2" s="1"/>
  <c r="U295" i="2" s="1"/>
  <c r="S295" i="2" l="1"/>
  <c r="R295" i="2" l="1"/>
  <c r="T295" i="2" s="1"/>
  <c r="P296" i="2" s="1"/>
  <c r="Q296" i="2" s="1"/>
  <c r="U296" i="2" s="1"/>
  <c r="S296" i="2" l="1"/>
  <c r="R296" i="2" l="1"/>
  <c r="T296" i="2" s="1"/>
  <c r="P297" i="2" s="1"/>
  <c r="Q297" i="2" l="1"/>
  <c r="U297" i="2" s="1"/>
  <c r="S297" i="2" l="1"/>
  <c r="R297" i="2" l="1"/>
  <c r="T297" i="2" s="1"/>
  <c r="P298" i="2" s="1"/>
  <c r="Q298" i="2" s="1"/>
  <c r="U298" i="2" s="1"/>
  <c r="S298" i="2" l="1"/>
  <c r="R298" i="2" l="1"/>
  <c r="T298" i="2" s="1"/>
  <c r="P299" i="2" s="1"/>
  <c r="Q299" i="2" l="1"/>
  <c r="U299" i="2" s="1"/>
  <c r="S299" i="2" l="1"/>
  <c r="R299" i="2" l="1"/>
  <c r="T299" i="2" s="1"/>
  <c r="P300" i="2" s="1"/>
  <c r="Q300" i="2" s="1"/>
  <c r="U300" i="2" s="1"/>
  <c r="S300" i="2" l="1"/>
  <c r="R300" i="2" l="1"/>
  <c r="T300" i="2" s="1"/>
  <c r="P301" i="2" s="1"/>
  <c r="Q301" i="2" l="1"/>
  <c r="U301" i="2" s="1"/>
  <c r="S301" i="2" l="1"/>
  <c r="R301" i="2" l="1"/>
  <c r="T301" i="2" s="1"/>
  <c r="P302" i="2" s="1"/>
  <c r="Q302" i="2" s="1"/>
  <c r="U302" i="2" s="1"/>
  <c r="S302" i="2" l="1"/>
  <c r="R302" i="2" l="1"/>
  <c r="T302" i="2" s="1"/>
  <c r="P303" i="2" s="1"/>
  <c r="Q303" i="2" l="1"/>
  <c r="U303" i="2" s="1"/>
  <c r="S303" i="2" l="1"/>
  <c r="R303" i="2" l="1"/>
  <c r="T303" i="2" s="1"/>
  <c r="P304" i="2" s="1"/>
  <c r="Q304" i="2" s="1"/>
  <c r="U304" i="2" s="1"/>
  <c r="S304" i="2" l="1"/>
  <c r="R304" i="2" l="1"/>
  <c r="T304" i="2" s="1"/>
  <c r="P305" i="2" s="1"/>
  <c r="Q305" i="2" l="1"/>
  <c r="U305" i="2" s="1"/>
  <c r="S305" i="2" l="1"/>
  <c r="R305" i="2" l="1"/>
  <c r="T305" i="2" s="1"/>
  <c r="P306" i="2" s="1"/>
  <c r="Q306" i="2" s="1"/>
  <c r="U306" i="2" s="1"/>
  <c r="S306" i="2" l="1"/>
  <c r="R306" i="2" l="1"/>
  <c r="T306" i="2" s="1"/>
  <c r="P307" i="2" s="1"/>
  <c r="Q307" i="2" l="1"/>
  <c r="U307" i="2" s="1"/>
  <c r="S307" i="2" l="1"/>
  <c r="R307" i="2" l="1"/>
  <c r="T307" i="2" s="1"/>
  <c r="P308" i="2" s="1"/>
  <c r="Q308" i="2" s="1"/>
  <c r="U308" i="2" s="1"/>
  <c r="S308" i="2" l="1"/>
  <c r="R308" i="2" l="1"/>
  <c r="T308" i="2" s="1"/>
  <c r="P309" i="2" s="1"/>
  <c r="Q309" i="2" l="1"/>
  <c r="U309" i="2" s="1"/>
  <c r="S309" i="2" l="1"/>
  <c r="R309" i="2" l="1"/>
  <c r="T309" i="2" s="1"/>
  <c r="P310" i="2" s="1"/>
  <c r="Q310" i="2" s="1"/>
  <c r="U310" i="2" s="1"/>
  <c r="S310" i="2" l="1"/>
  <c r="R310" i="2" l="1"/>
  <c r="T310" i="2" s="1"/>
  <c r="P311" i="2" s="1"/>
  <c r="Q311" i="2" l="1"/>
  <c r="U311" i="2" s="1"/>
  <c r="S311" i="2" l="1"/>
  <c r="R311" i="2" l="1"/>
  <c r="T311" i="2" s="1"/>
  <c r="P312" i="2" s="1"/>
  <c r="Q312" i="2" s="1"/>
  <c r="U312" i="2" s="1"/>
  <c r="S312" i="2" l="1"/>
  <c r="R312" i="2" l="1"/>
  <c r="T312" i="2" s="1"/>
  <c r="P313" i="2" s="1"/>
  <c r="Q313" i="2" s="1"/>
  <c r="U313" i="2" s="1"/>
  <c r="S313" i="2" l="1"/>
  <c r="R313" i="2" l="1"/>
  <c r="T313" i="2" s="1"/>
  <c r="P314" i="2" s="1"/>
  <c r="Q314" i="2" s="1"/>
  <c r="U314" i="2" s="1"/>
  <c r="S314" i="2" l="1"/>
  <c r="R314" i="2" l="1"/>
  <c r="T314" i="2" s="1"/>
  <c r="P315" i="2" s="1"/>
  <c r="Q315" i="2" s="1"/>
  <c r="U315" i="2" s="1"/>
  <c r="S315" i="2" l="1"/>
  <c r="R315" i="2" l="1"/>
  <c r="T315" i="2" s="1"/>
  <c r="P316" i="2" s="1"/>
  <c r="Q316" i="2" l="1"/>
  <c r="U316" i="2" s="1"/>
  <c r="S316" i="2" l="1"/>
  <c r="R316" i="2" l="1"/>
  <c r="T316" i="2" s="1"/>
  <c r="P317" i="2" s="1"/>
  <c r="Q317" i="2" l="1"/>
  <c r="U317" i="2" s="1"/>
  <c r="S317" i="2" l="1"/>
  <c r="R317" i="2" l="1"/>
  <c r="T317" i="2" s="1"/>
  <c r="P318" i="2" s="1"/>
  <c r="Q318" i="2" l="1"/>
  <c r="U318" i="2" s="1"/>
  <c r="S318" i="2" l="1"/>
  <c r="R318" i="2" l="1"/>
  <c r="T318" i="2" s="1"/>
  <c r="P319" i="2" s="1"/>
  <c r="Q319" i="2" s="1"/>
  <c r="U319" i="2" s="1"/>
  <c r="S319" i="2" l="1"/>
  <c r="R319" i="2" l="1"/>
  <c r="T319" i="2" s="1"/>
  <c r="P320" i="2" s="1"/>
  <c r="Q320" i="2" l="1"/>
  <c r="U320" i="2" s="1"/>
  <c r="S320" i="2" l="1"/>
  <c r="R320" i="2" l="1"/>
  <c r="T320" i="2" s="1"/>
  <c r="P321" i="2" s="1"/>
  <c r="Q321" i="2" l="1"/>
  <c r="U321" i="2" s="1"/>
  <c r="S321" i="2" l="1"/>
  <c r="R321" i="2" l="1"/>
  <c r="T321" i="2" s="1"/>
  <c r="P322" i="2" s="1"/>
  <c r="Q322" i="2" s="1"/>
  <c r="U322" i="2" s="1"/>
  <c r="S322" i="2" l="1"/>
  <c r="R322" i="2" l="1"/>
  <c r="T322" i="2" s="1"/>
  <c r="P323" i="2" s="1"/>
  <c r="Q323" i="2" l="1"/>
  <c r="U323" i="2" s="1"/>
  <c r="S323" i="2" l="1"/>
  <c r="R323" i="2" l="1"/>
  <c r="T323" i="2" s="1"/>
  <c r="P324" i="2" s="1"/>
  <c r="Q324" i="2" s="1"/>
  <c r="U324" i="2" s="1"/>
  <c r="S324" i="2" l="1"/>
  <c r="R324" i="2" l="1"/>
  <c r="T324" i="2" s="1"/>
  <c r="P325" i="2" s="1"/>
  <c r="Q325" i="2" l="1"/>
  <c r="U325" i="2" s="1"/>
  <c r="S325" i="2" l="1"/>
  <c r="R325" i="2" l="1"/>
  <c r="T325" i="2" s="1"/>
  <c r="P326" i="2" s="1"/>
  <c r="Q326" i="2" l="1"/>
  <c r="U326" i="2" s="1"/>
  <c r="S326" i="2" l="1"/>
  <c r="R326" i="2" l="1"/>
  <c r="T326" i="2" s="1"/>
  <c r="P327" i="2" s="1"/>
  <c r="Q327" i="2" l="1"/>
  <c r="U327" i="2" s="1"/>
  <c r="S327" i="2" l="1"/>
  <c r="R327" i="2" l="1"/>
  <c r="T327" i="2" s="1"/>
  <c r="P328" i="2" s="1"/>
  <c r="Q328" i="2" s="1"/>
  <c r="U328" i="2" s="1"/>
  <c r="S328" i="2" l="1"/>
  <c r="R328" i="2" l="1"/>
  <c r="T328" i="2" s="1"/>
  <c r="P329" i="2" s="1"/>
  <c r="Q329" i="2" s="1"/>
  <c r="U329" i="2" s="1"/>
  <c r="S329" i="2" l="1"/>
  <c r="R329" i="2" l="1"/>
  <c r="T329" i="2" s="1"/>
  <c r="P330" i="2" s="1"/>
  <c r="Q330" i="2" s="1"/>
  <c r="U330" i="2" s="1"/>
  <c r="S330" i="2" l="1"/>
  <c r="R330" i="2" l="1"/>
  <c r="T330" i="2" s="1"/>
  <c r="P331" i="2" s="1"/>
  <c r="Q331" i="2" s="1"/>
  <c r="U331" i="2" s="1"/>
  <c r="S331" i="2" l="1"/>
  <c r="R331" i="2" l="1"/>
  <c r="T331" i="2" s="1"/>
  <c r="P332" i="2" s="1"/>
  <c r="Q332" i="2" s="1"/>
  <c r="U332" i="2" s="1"/>
  <c r="S332" i="2" l="1"/>
  <c r="R332" i="2" l="1"/>
  <c r="T332" i="2" s="1"/>
  <c r="P333" i="2" s="1"/>
  <c r="Q333" i="2" s="1"/>
  <c r="U333" i="2" s="1"/>
  <c r="S333" i="2" l="1"/>
  <c r="R333" i="2" l="1"/>
  <c r="T333" i="2" s="1"/>
  <c r="P334" i="2" s="1"/>
  <c r="Q334" i="2" l="1"/>
  <c r="U334" i="2" s="1"/>
  <c r="S334" i="2" l="1"/>
  <c r="R334" i="2" l="1"/>
  <c r="T334" i="2" s="1"/>
  <c r="P335" i="2" s="1"/>
  <c r="Q335" i="2" s="1"/>
  <c r="U335" i="2" s="1"/>
  <c r="S335" i="2" l="1"/>
  <c r="R335" i="2" l="1"/>
  <c r="T335" i="2" s="1"/>
  <c r="P336" i="2" s="1"/>
  <c r="Q336" i="2" s="1"/>
  <c r="U336" i="2" s="1"/>
  <c r="S336" i="2" l="1"/>
  <c r="R336" i="2" l="1"/>
  <c r="T336" i="2" s="1"/>
  <c r="P337" i="2" s="1"/>
  <c r="Q337" i="2" s="1"/>
  <c r="U337" i="2" s="1"/>
  <c r="S337" i="2" l="1"/>
  <c r="R337" i="2" l="1"/>
  <c r="T337" i="2" s="1"/>
  <c r="P338" i="2" s="1"/>
  <c r="Q338" i="2" s="1"/>
  <c r="U338" i="2" s="1"/>
  <c r="S338" i="2" l="1"/>
  <c r="R338" i="2" l="1"/>
  <c r="T338" i="2" s="1"/>
  <c r="P339" i="2" s="1"/>
  <c r="Q339" i="2" l="1"/>
  <c r="U339" i="2" s="1"/>
  <c r="S339" i="2" l="1"/>
  <c r="R339" i="2" l="1"/>
  <c r="T339" i="2" s="1"/>
  <c r="P340" i="2" s="1"/>
  <c r="Q340" i="2" s="1"/>
  <c r="U340" i="2" s="1"/>
  <c r="S340" i="2" l="1"/>
  <c r="R340" i="2" l="1"/>
  <c r="T340" i="2" s="1"/>
  <c r="P341" i="2" s="1"/>
  <c r="Q341" i="2" s="1"/>
  <c r="U341" i="2" s="1"/>
  <c r="S341" i="2" l="1"/>
  <c r="R341" i="2" l="1"/>
  <c r="T341" i="2" s="1"/>
  <c r="P342" i="2" s="1"/>
  <c r="Q342" i="2" s="1"/>
  <c r="U342" i="2" s="1"/>
  <c r="S342" i="2" l="1"/>
  <c r="R342" i="2" l="1"/>
  <c r="T342" i="2" s="1"/>
  <c r="P343" i="2" s="1"/>
  <c r="Q343" i="2" s="1"/>
  <c r="U343" i="2" s="1"/>
  <c r="S343" i="2" l="1"/>
  <c r="R343" i="2" l="1"/>
  <c r="T343" i="2" s="1"/>
  <c r="P344" i="2" s="1"/>
  <c r="Q344" i="2" s="1"/>
  <c r="U344" i="2" s="1"/>
  <c r="S344" i="2" l="1"/>
  <c r="R344" i="2" l="1"/>
  <c r="T344" i="2" s="1"/>
  <c r="P345" i="2" s="1"/>
  <c r="Q345" i="2" s="1"/>
  <c r="U345" i="2" s="1"/>
  <c r="S345" i="2" l="1"/>
  <c r="R345" i="2" l="1"/>
  <c r="T345" i="2" s="1"/>
  <c r="P346" i="2" s="1"/>
  <c r="Q346" i="2" s="1"/>
  <c r="U346" i="2" s="1"/>
  <c r="R346" i="2" l="1"/>
  <c r="S346" i="2"/>
  <c r="T346" i="2" l="1"/>
  <c r="P347" i="2" s="1"/>
  <c r="Q347" i="2" l="1"/>
  <c r="U347" i="2" s="1"/>
  <c r="R347" i="2" l="1"/>
  <c r="S347" i="2"/>
  <c r="T347" i="2" l="1"/>
  <c r="P348" i="2" s="1"/>
  <c r="Q348" i="2" s="1"/>
  <c r="U348" i="2" s="1"/>
  <c r="S348" i="2" l="1"/>
  <c r="R348" i="2" l="1"/>
  <c r="T348" i="2" s="1"/>
  <c r="P349" i="2" s="1"/>
  <c r="Q349" i="2" s="1"/>
  <c r="U349" i="2" s="1"/>
  <c r="R349" i="2" l="1"/>
  <c r="S349" i="2"/>
  <c r="T349" i="2" l="1"/>
  <c r="P350" i="2" s="1"/>
  <c r="Q350" i="2" s="1"/>
  <c r="U350" i="2" s="1"/>
  <c r="R350" i="2" l="1"/>
  <c r="S350" i="2"/>
  <c r="T350" i="2" l="1"/>
  <c r="P351" i="2" s="1"/>
  <c r="Q351" i="2" l="1"/>
  <c r="U351" i="2" s="1"/>
  <c r="S351" i="2" l="1"/>
  <c r="R351" i="2" l="1"/>
  <c r="T351" i="2" s="1"/>
  <c r="P352" i="2" s="1"/>
  <c r="Q352" i="2" s="1"/>
  <c r="U352" i="2" s="1"/>
  <c r="S352" i="2" l="1"/>
  <c r="R352" i="2" l="1"/>
  <c r="T352" i="2" s="1"/>
  <c r="P353" i="2" s="1"/>
  <c r="Q353" i="2" s="1"/>
  <c r="U353" i="2" s="1"/>
  <c r="S353" i="2" l="1"/>
  <c r="R353" i="2" l="1"/>
  <c r="T353" i="2" s="1"/>
  <c r="P354" i="2" s="1"/>
  <c r="Q354" i="2" s="1"/>
  <c r="U354" i="2" s="1"/>
  <c r="R354" i="2" l="1"/>
  <c r="S354" i="2"/>
  <c r="T354" i="2" l="1"/>
  <c r="P355" i="2" s="1"/>
  <c r="Q355" i="2" s="1"/>
  <c r="U355" i="2" s="1"/>
  <c r="R355" i="2" l="1"/>
  <c r="S355" i="2"/>
  <c r="T355" i="2" l="1"/>
  <c r="P356" i="2" s="1"/>
  <c r="Q356" i="2" s="1"/>
  <c r="U356" i="2" s="1"/>
  <c r="S356" i="2" l="1"/>
  <c r="R356" i="2" l="1"/>
  <c r="T356" i="2" s="1"/>
  <c r="P357" i="2" s="1"/>
  <c r="Q357" i="2" s="1"/>
  <c r="U357" i="2" s="1"/>
  <c r="S357" i="2" l="1"/>
  <c r="R357" i="2" l="1"/>
  <c r="T357" i="2" s="1"/>
  <c r="P358" i="2" s="1"/>
  <c r="Q358" i="2" l="1"/>
  <c r="U358" i="2" s="1"/>
  <c r="S358" i="2" l="1"/>
  <c r="R358" i="2" l="1"/>
  <c r="T358" i="2" s="1"/>
  <c r="P359" i="2" s="1"/>
  <c r="Q359" i="2" l="1"/>
  <c r="U359" i="2" s="1"/>
  <c r="S359" i="2" l="1"/>
  <c r="R359" i="2" l="1"/>
  <c r="T359" i="2" s="1"/>
  <c r="P360" i="2" s="1"/>
  <c r="Q360" i="2" l="1"/>
  <c r="U360" i="2" s="1"/>
  <c r="S360" i="2" l="1"/>
  <c r="R360" i="2" l="1"/>
  <c r="T360" i="2" s="1"/>
  <c r="P361" i="2" s="1"/>
  <c r="Q361" i="2" s="1"/>
  <c r="U361" i="2" s="1"/>
  <c r="S361" i="2" l="1"/>
  <c r="R361" i="2" l="1"/>
  <c r="T361" i="2" s="1"/>
  <c r="P362" i="2" s="1"/>
  <c r="Q362" i="2" s="1"/>
  <c r="U362" i="2" s="1"/>
  <c r="S362" i="2" l="1"/>
  <c r="R362" i="2" l="1"/>
  <c r="T362" i="2" s="1"/>
  <c r="P363" i="2" s="1"/>
  <c r="Q363" i="2" s="1"/>
  <c r="U363" i="2" s="1"/>
  <c r="S363" i="2" l="1"/>
  <c r="R363" i="2" l="1"/>
  <c r="T363" i="2" s="1"/>
  <c r="P364" i="2" s="1"/>
  <c r="Q364" i="2" s="1"/>
  <c r="U364" i="2" s="1"/>
  <c r="S364" i="2" l="1"/>
  <c r="R364" i="2" l="1"/>
  <c r="T364" i="2" s="1"/>
  <c r="P365" i="2" s="1"/>
  <c r="Q365" i="2" l="1"/>
  <c r="U365" i="2" s="1"/>
  <c r="S365" i="2" l="1"/>
  <c r="R365" i="2" l="1"/>
  <c r="T365" i="2" s="1"/>
  <c r="P366" i="2" s="1"/>
  <c r="Q366" i="2" s="1"/>
  <c r="U366" i="2" s="1"/>
  <c r="S366" i="2" l="1"/>
  <c r="R366" i="2" l="1"/>
  <c r="T366" i="2" s="1"/>
  <c r="P367" i="2" s="1"/>
  <c r="Q367" i="2" s="1"/>
  <c r="U367" i="2" s="1"/>
  <c r="S367" i="2" l="1"/>
  <c r="R367" i="2" l="1"/>
  <c r="T367" i="2" s="1"/>
  <c r="P368" i="2" s="1"/>
  <c r="Q368" i="2" l="1"/>
  <c r="U368" i="2" s="1"/>
  <c r="S368" i="2" l="1"/>
  <c r="R368" i="2" l="1"/>
  <c r="T368" i="2" s="1"/>
  <c r="P369" i="2" s="1"/>
  <c r="Q369" i="2" s="1"/>
  <c r="U369" i="2" s="1"/>
  <c r="S369" i="2" l="1"/>
  <c r="R369" i="2" l="1"/>
  <c r="T369" i="2" s="1"/>
  <c r="P370" i="2" s="1"/>
  <c r="Q370" i="2" s="1"/>
  <c r="U370" i="2" s="1"/>
  <c r="S370" i="2" l="1"/>
  <c r="R370" i="2" l="1"/>
  <c r="T370" i="2" s="1"/>
  <c r="P371" i="2" s="1"/>
  <c r="Q371" i="2" l="1"/>
  <c r="U371" i="2" s="1"/>
  <c r="S371" i="2" l="1"/>
  <c r="R371" i="2" l="1"/>
  <c r="T371" i="2" s="1"/>
  <c r="P372" i="2" s="1"/>
  <c r="Q372" i="2" s="1"/>
  <c r="U372" i="2" s="1"/>
  <c r="S372" i="2" l="1"/>
  <c r="R372" i="2" l="1"/>
  <c r="T372" i="2" s="1"/>
  <c r="P373" i="2" s="1"/>
  <c r="Q373" i="2" l="1"/>
  <c r="U373" i="2" s="1"/>
  <c r="S373" i="2" l="1"/>
  <c r="R373" i="2" l="1"/>
  <c r="T373" i="2" s="1"/>
  <c r="P374" i="2" s="1"/>
  <c r="Q374" i="2" l="1"/>
  <c r="U374" i="2" s="1"/>
  <c r="S374" i="2" l="1"/>
  <c r="R374" i="2" l="1"/>
  <c r="T374" i="2" s="1"/>
  <c r="P375" i="2" s="1"/>
  <c r="Q375" i="2" s="1"/>
  <c r="U375" i="2" s="1"/>
  <c r="S375" i="2" l="1"/>
  <c r="R375" i="2" l="1"/>
  <c r="T375" i="2" s="1"/>
  <c r="P376" i="2" s="1"/>
  <c r="Q376" i="2" s="1"/>
  <c r="U376" i="2" s="1"/>
  <c r="S376" i="2" l="1"/>
  <c r="R376" i="2" l="1"/>
  <c r="T376" i="2" s="1"/>
  <c r="P377" i="2" s="1"/>
  <c r="Q377" i="2" s="1"/>
  <c r="U377" i="2" s="1"/>
  <c r="S377" i="2" l="1"/>
  <c r="R377" i="2" l="1"/>
  <c r="T377" i="2" s="1"/>
  <c r="P378" i="2" s="1"/>
  <c r="Q378" i="2" s="1"/>
  <c r="U378" i="2" s="1"/>
  <c r="S378" i="2" l="1"/>
  <c r="R378" i="2" l="1"/>
  <c r="T378" i="2" s="1"/>
  <c r="P379" i="2" s="1"/>
  <c r="Q379" i="2" l="1"/>
  <c r="U379" i="2" s="1"/>
  <c r="S379" i="2" l="1"/>
  <c r="R379" i="2" l="1"/>
  <c r="T379" i="2" s="1"/>
  <c r="P380" i="2" s="1"/>
  <c r="Q380" i="2" s="1"/>
  <c r="U380" i="2" s="1"/>
  <c r="S380" i="2" l="1"/>
  <c r="R380" i="2" l="1"/>
  <c r="T380" i="2" s="1"/>
  <c r="P381" i="2" s="1"/>
  <c r="Q381" i="2" s="1"/>
  <c r="U381" i="2" s="1"/>
  <c r="S381" i="2" l="1"/>
  <c r="R381" i="2" l="1"/>
  <c r="T381" i="2" s="1"/>
  <c r="P382" i="2" s="1"/>
  <c r="Q382" i="2" s="1"/>
  <c r="U382" i="2" s="1"/>
  <c r="S382" i="2" l="1"/>
  <c r="R382" i="2" l="1"/>
  <c r="T382" i="2" s="1"/>
  <c r="P383" i="2" s="1"/>
  <c r="Q383" i="2" l="1"/>
  <c r="U383" i="2" s="1"/>
  <c r="S383" i="2" l="1"/>
  <c r="R383" i="2" l="1"/>
  <c r="T383" i="2" s="1"/>
  <c r="P384" i="2" s="1"/>
  <c r="Q384" i="2" s="1"/>
  <c r="U384" i="2" s="1"/>
  <c r="S384" i="2" l="1"/>
  <c r="R384" i="2" l="1"/>
  <c r="T384" i="2" s="1"/>
  <c r="P385" i="2" s="1"/>
  <c r="Q385" i="2" s="1"/>
  <c r="U385" i="2" s="1"/>
  <c r="S385" i="2" l="1"/>
  <c r="R385" i="2" l="1"/>
  <c r="T385" i="2" s="1"/>
  <c r="P386" i="2" s="1"/>
  <c r="Q386" i="2" s="1"/>
  <c r="U386" i="2" s="1"/>
  <c r="S386" i="2" l="1"/>
  <c r="R386" i="2" l="1"/>
  <c r="T386" i="2" s="1"/>
  <c r="P387" i="2" s="1"/>
  <c r="Q387" i="2" l="1"/>
  <c r="U387" i="2" s="1"/>
  <c r="S387" i="2" l="1"/>
  <c r="R387" i="2" l="1"/>
  <c r="T387" i="2" s="1"/>
  <c r="P388" i="2" s="1"/>
  <c r="Q388" i="2" s="1"/>
  <c r="U388" i="2" s="1"/>
  <c r="S388" i="2" l="1"/>
  <c r="R388" i="2" l="1"/>
  <c r="T388" i="2" s="1"/>
  <c r="P389" i="2" s="1"/>
  <c r="Q389" i="2" s="1"/>
  <c r="U389" i="2" s="1"/>
  <c r="S389" i="2" l="1"/>
  <c r="R389" i="2" l="1"/>
  <c r="T389" i="2" s="1"/>
  <c r="P390" i="2" s="1"/>
  <c r="Q390" i="2" l="1"/>
  <c r="U390" i="2" s="1"/>
  <c r="S390" i="2" l="1"/>
  <c r="R390" i="2" l="1"/>
  <c r="T390" i="2" s="1"/>
  <c r="P391" i="2" s="1"/>
  <c r="Q391" i="2" s="1"/>
  <c r="U391" i="2" s="1"/>
  <c r="S391" i="2" l="1"/>
  <c r="R391" i="2" l="1"/>
  <c r="T391" i="2" s="1"/>
  <c r="P392" i="2" s="1"/>
  <c r="Q392" i="2" l="1"/>
  <c r="U392" i="2" s="1"/>
  <c r="S392" i="2" l="1"/>
  <c r="R392" i="2" l="1"/>
  <c r="T392" i="2" s="1"/>
  <c r="P393" i="2" s="1"/>
  <c r="Q393" i="2" s="1"/>
  <c r="U393" i="2" s="1"/>
  <c r="S393" i="2" l="1"/>
  <c r="R393" i="2" l="1"/>
  <c r="T393" i="2" s="1"/>
  <c r="P394" i="2" s="1"/>
  <c r="Q394" i="2" s="1"/>
  <c r="U394" i="2" s="1"/>
  <c r="S394" i="2" l="1"/>
  <c r="R394" i="2" l="1"/>
  <c r="T394" i="2" s="1"/>
  <c r="P395" i="2" s="1"/>
  <c r="Q395" i="2" s="1"/>
  <c r="U395" i="2" s="1"/>
  <c r="S395" i="2" l="1"/>
  <c r="R395" i="2" l="1"/>
  <c r="T395" i="2" s="1"/>
  <c r="P396" i="2" s="1"/>
  <c r="Q396" i="2" s="1"/>
  <c r="U396" i="2" s="1"/>
  <c r="S396" i="2" l="1"/>
  <c r="R396" i="2" l="1"/>
  <c r="T396" i="2" s="1"/>
  <c r="P397" i="2" s="1"/>
  <c r="Q397" i="2" s="1"/>
  <c r="U397" i="2" s="1"/>
  <c r="S397" i="2" l="1"/>
  <c r="R397" i="2" l="1"/>
  <c r="T397" i="2" s="1"/>
  <c r="P398" i="2" s="1"/>
  <c r="Q398" i="2" s="1"/>
  <c r="U398" i="2" s="1"/>
  <c r="S398" i="2" l="1"/>
  <c r="R398" i="2" l="1"/>
  <c r="T398" i="2" s="1"/>
  <c r="P399" i="2" s="1"/>
  <c r="Q399" i="2" l="1"/>
  <c r="U399" i="2" s="1"/>
  <c r="S399" i="2" l="1"/>
  <c r="R399" i="2" l="1"/>
  <c r="T399" i="2" s="1"/>
  <c r="P400" i="2" s="1"/>
  <c r="Q400" i="2" s="1"/>
  <c r="U400" i="2" s="1"/>
  <c r="S400" i="2" l="1"/>
  <c r="R400" i="2" l="1"/>
  <c r="T400" i="2" s="1"/>
  <c r="P401" i="2" s="1"/>
  <c r="Q401" i="2" s="1"/>
  <c r="U401" i="2" s="1"/>
  <c r="S401" i="2" l="1"/>
  <c r="R401" i="2" l="1"/>
  <c r="T401" i="2" s="1"/>
  <c r="P402" i="2" s="1"/>
  <c r="Q402" i="2" s="1"/>
  <c r="U402" i="2" s="1"/>
  <c r="S402" i="2" l="1"/>
  <c r="R402" i="2" l="1"/>
  <c r="T402" i="2" s="1"/>
  <c r="P403" i="2" s="1"/>
  <c r="Q403" i="2" l="1"/>
  <c r="U403" i="2" s="1"/>
  <c r="S403" i="2" l="1"/>
  <c r="R403" i="2" l="1"/>
  <c r="T403" i="2" s="1"/>
  <c r="P404" i="2" s="1"/>
  <c r="Q404" i="2" s="1"/>
  <c r="U404" i="2" s="1"/>
  <c r="S404" i="2" l="1"/>
  <c r="R404" i="2" l="1"/>
  <c r="T404" i="2" s="1"/>
  <c r="P405" i="2" s="1"/>
  <c r="Q405" i="2" s="1"/>
  <c r="U405" i="2" s="1"/>
  <c r="S405" i="2" l="1"/>
  <c r="R405" i="2" l="1"/>
  <c r="T405" i="2" s="1"/>
  <c r="P406" i="2" s="1"/>
  <c r="Q406" i="2" s="1"/>
  <c r="U406" i="2" s="1"/>
  <c r="S406" i="2" l="1"/>
  <c r="R406" i="2" l="1"/>
  <c r="T406" i="2" s="1"/>
  <c r="P407" i="2" s="1"/>
  <c r="Q407" i="2" s="1"/>
  <c r="U407" i="2" s="1"/>
  <c r="S407" i="2" l="1"/>
  <c r="R407" i="2" l="1"/>
  <c r="T407" i="2" s="1"/>
  <c r="P408" i="2" s="1"/>
  <c r="Q408" i="2" s="1"/>
  <c r="U408" i="2" s="1"/>
  <c r="S408" i="2" l="1"/>
  <c r="R408" i="2" l="1"/>
  <c r="T408" i="2" s="1"/>
  <c r="P409" i="2" s="1"/>
  <c r="Q409" i="2" s="1"/>
  <c r="U409" i="2" s="1"/>
  <c r="S409" i="2" l="1"/>
  <c r="R409" i="2" l="1"/>
  <c r="T409" i="2" s="1"/>
  <c r="P410" i="2" s="1"/>
  <c r="Q410" i="2" s="1"/>
  <c r="U410" i="2" s="1"/>
  <c r="S410" i="2" l="1"/>
  <c r="R410" i="2" l="1"/>
  <c r="T410" i="2" s="1"/>
  <c r="P411" i="2" s="1"/>
  <c r="Q411" i="2" l="1"/>
  <c r="U411" i="2" s="1"/>
  <c r="S411" i="2" l="1"/>
  <c r="R411" i="2" l="1"/>
  <c r="T411" i="2" s="1"/>
  <c r="P412" i="2" s="1"/>
  <c r="Q412" i="2" s="1"/>
  <c r="U412" i="2" s="1"/>
  <c r="S412" i="2" l="1"/>
  <c r="R412" i="2" l="1"/>
  <c r="T412" i="2" s="1"/>
  <c r="P413" i="2" s="1"/>
  <c r="Q413" i="2" s="1"/>
  <c r="U413" i="2" s="1"/>
  <c r="S413" i="2" l="1"/>
  <c r="R413" i="2" l="1"/>
  <c r="T413" i="2" s="1"/>
  <c r="P414" i="2" s="1"/>
  <c r="Q414" i="2" l="1"/>
  <c r="U414" i="2" s="1"/>
  <c r="S414" i="2" l="1"/>
  <c r="R414" i="2" l="1"/>
  <c r="T414" i="2" s="1"/>
  <c r="P415" i="2" s="1"/>
  <c r="Q415" i="2" s="1"/>
  <c r="U415" i="2" s="1"/>
  <c r="S415" i="2" l="1"/>
  <c r="R415" i="2" l="1"/>
  <c r="T415" i="2" s="1"/>
  <c r="P416" i="2" s="1"/>
  <c r="Q416" i="2" l="1"/>
  <c r="U416" i="2" s="1"/>
  <c r="S416" i="2" l="1"/>
  <c r="R416" i="2" l="1"/>
  <c r="T416" i="2" s="1"/>
  <c r="P417" i="2" s="1"/>
  <c r="Q417" i="2" s="1"/>
  <c r="U417" i="2" s="1"/>
  <c r="S417" i="2" l="1"/>
  <c r="R417" i="2" l="1"/>
  <c r="T417" i="2" s="1"/>
  <c r="P418" i="2" s="1"/>
  <c r="Q418" i="2" l="1"/>
  <c r="U418" i="2" s="1"/>
  <c r="S418" i="2" l="1"/>
  <c r="R418" i="2" l="1"/>
  <c r="T418" i="2" s="1"/>
  <c r="P419" i="2" s="1"/>
  <c r="Q419" i="2" s="1"/>
  <c r="U419" i="2" s="1"/>
  <c r="S419" i="2" l="1"/>
  <c r="R419" i="2" l="1"/>
  <c r="T419" i="2" s="1"/>
  <c r="P420" i="2" s="1"/>
  <c r="Q420" i="2" s="1"/>
  <c r="U420" i="2" s="1"/>
  <c r="S420" i="2" l="1"/>
  <c r="R420" i="2" l="1"/>
  <c r="T420" i="2" s="1"/>
  <c r="P421" i="2" s="1"/>
  <c r="Q421" i="2" s="1"/>
  <c r="U421" i="2" s="1"/>
  <c r="S421" i="2" l="1"/>
  <c r="R421" i="2" l="1"/>
  <c r="T421" i="2" s="1"/>
  <c r="P422" i="2" s="1"/>
  <c r="Q422" i="2" l="1"/>
  <c r="U422" i="2" s="1"/>
  <c r="S422" i="2" l="1"/>
  <c r="R422" i="2" l="1"/>
  <c r="T422" i="2" s="1"/>
  <c r="P423" i="2" s="1"/>
  <c r="Q423" i="2" s="1"/>
  <c r="U423" i="2" s="1"/>
  <c r="S423" i="2" l="1"/>
  <c r="R423" i="2" l="1"/>
  <c r="T423" i="2" s="1"/>
  <c r="P424" i="2" s="1"/>
  <c r="Q424" i="2" s="1"/>
  <c r="U424" i="2" s="1"/>
  <c r="S424" i="2" l="1"/>
  <c r="R424" i="2" l="1"/>
  <c r="T424" i="2" s="1"/>
  <c r="P425" i="2" s="1"/>
  <c r="Q425" i="2" s="1"/>
  <c r="U425" i="2" s="1"/>
  <c r="S425" i="2" l="1"/>
  <c r="R425" i="2" l="1"/>
  <c r="T425" i="2" s="1"/>
  <c r="P426" i="2" s="1"/>
  <c r="Q426" i="2" l="1"/>
  <c r="U426" i="2" s="1"/>
  <c r="S426" i="2" l="1"/>
  <c r="R426" i="2" l="1"/>
  <c r="T426" i="2" s="1"/>
  <c r="P427" i="2" s="1"/>
  <c r="Q427" i="2" s="1"/>
  <c r="U427" i="2" s="1"/>
  <c r="S427" i="2" l="1"/>
  <c r="R427" i="2" l="1"/>
  <c r="T427" i="2" s="1"/>
  <c r="P428" i="2" s="1"/>
  <c r="Q428" i="2" s="1"/>
  <c r="U428" i="2" s="1"/>
  <c r="S428" i="2" l="1"/>
  <c r="R428" i="2" l="1"/>
  <c r="T428" i="2" s="1"/>
  <c r="P429" i="2" s="1"/>
  <c r="Q429" i="2" s="1"/>
  <c r="U429" i="2" s="1"/>
  <c r="S429" i="2" l="1"/>
  <c r="R429" i="2" l="1"/>
  <c r="T429" i="2" s="1"/>
  <c r="P430" i="2" s="1"/>
  <c r="Q430" i="2" s="1"/>
  <c r="U430" i="2" s="1"/>
  <c r="S430" i="2" l="1"/>
  <c r="R430" i="2" l="1"/>
  <c r="T430" i="2" s="1"/>
  <c r="P431" i="2" s="1"/>
  <c r="Q431" i="2" s="1"/>
  <c r="U431" i="2" s="1"/>
  <c r="S431" i="2" l="1"/>
  <c r="R431" i="2" l="1"/>
  <c r="T431" i="2" s="1"/>
  <c r="P432" i="2" s="1"/>
  <c r="Q432" i="2" s="1"/>
  <c r="U432" i="2" s="1"/>
  <c r="S432" i="2" l="1"/>
  <c r="R432" i="2" l="1"/>
  <c r="T432" i="2" s="1"/>
  <c r="P433" i="2" s="1"/>
  <c r="Q433" i="2" l="1"/>
  <c r="U433" i="2" s="1"/>
  <c r="S433" i="2" l="1"/>
  <c r="R433" i="2" l="1"/>
  <c r="T433" i="2" s="1"/>
  <c r="P434" i="2" s="1"/>
  <c r="Q434" i="2" s="1"/>
  <c r="U434" i="2" s="1"/>
  <c r="S434" i="2" l="1"/>
  <c r="R434" i="2" l="1"/>
  <c r="T434" i="2" s="1"/>
  <c r="P435" i="2" s="1"/>
  <c r="Q435" i="2" l="1"/>
  <c r="U435" i="2" s="1"/>
  <c r="S435" i="2" l="1"/>
  <c r="R435" i="2" l="1"/>
  <c r="T435" i="2" s="1"/>
  <c r="P436" i="2" s="1"/>
  <c r="Q436" i="2" l="1"/>
  <c r="U436" i="2" s="1"/>
  <c r="R436" i="2" l="1"/>
  <c r="S436" i="2"/>
  <c r="T436" i="2" l="1"/>
  <c r="P437" i="2" s="1"/>
  <c r="Q437" i="2" s="1"/>
  <c r="U437" i="2" s="1"/>
  <c r="R437" i="2" l="1"/>
  <c r="S437" i="2"/>
  <c r="T437" i="2" l="1"/>
  <c r="P438" i="2" s="1"/>
  <c r="Q438" i="2" s="1"/>
  <c r="U438" i="2" s="1"/>
  <c r="R438" i="2" l="1"/>
  <c r="S438" i="2"/>
  <c r="T438" i="2" l="1"/>
  <c r="P439" i="2" s="1"/>
  <c r="Q439" i="2" s="1"/>
  <c r="U439" i="2" s="1"/>
  <c r="R439" i="2" l="1"/>
  <c r="S439" i="2"/>
  <c r="T439" i="2" l="1"/>
  <c r="P440" i="2" s="1"/>
  <c r="Q440" i="2" s="1"/>
  <c r="U440" i="2" s="1"/>
  <c r="R440" i="2" l="1"/>
  <c r="S440" i="2"/>
  <c r="T440" i="2" l="1"/>
  <c r="P441" i="2" s="1"/>
  <c r="Q441" i="2" s="1"/>
  <c r="U441" i="2" s="1"/>
  <c r="R441" i="2" l="1"/>
  <c r="S441" i="2"/>
  <c r="T441" i="2" l="1"/>
  <c r="P442" i="2" s="1"/>
  <c r="Q442" i="2" s="1"/>
  <c r="U442" i="2" s="1"/>
  <c r="R442" i="2" l="1"/>
  <c r="S442" i="2"/>
  <c r="T442" i="2" l="1"/>
  <c r="P443" i="2" s="1"/>
  <c r="Q443" i="2" l="1"/>
  <c r="U443" i="2" s="1"/>
  <c r="R443" i="2" l="1"/>
  <c r="S443" i="2"/>
  <c r="T443" i="2" l="1"/>
  <c r="P444" i="2" s="1"/>
  <c r="Q444" i="2" l="1"/>
  <c r="U444" i="2" s="1"/>
  <c r="R444" i="2" l="1"/>
  <c r="S444" i="2"/>
  <c r="T444" i="2" l="1"/>
  <c r="P445" i="2" s="1"/>
  <c r="Q445" i="2" s="1"/>
  <c r="U445" i="2" s="1"/>
  <c r="R445" i="2" l="1"/>
  <c r="S445" i="2"/>
  <c r="T445" i="2" l="1"/>
  <c r="P446" i="2" s="1"/>
  <c r="Q446" i="2" s="1"/>
  <c r="U446" i="2" s="1"/>
  <c r="R446" i="2" l="1"/>
  <c r="S446" i="2"/>
  <c r="T446" i="2" l="1"/>
  <c r="P447" i="2" s="1"/>
  <c r="Q447" i="2" s="1"/>
  <c r="U447" i="2" s="1"/>
  <c r="R447" i="2" l="1"/>
  <c r="S447" i="2"/>
  <c r="T447" i="2" l="1"/>
  <c r="P448" i="2" s="1"/>
  <c r="Q448" i="2" s="1"/>
  <c r="U448" i="2" s="1"/>
  <c r="R448" i="2" l="1"/>
  <c r="S448" i="2"/>
  <c r="T448" i="2" l="1"/>
  <c r="P449" i="2" s="1"/>
  <c r="Q449" i="2" s="1"/>
  <c r="U449" i="2" s="1"/>
  <c r="S449" i="2" l="1"/>
  <c r="R449" i="2" l="1"/>
  <c r="T449" i="2" s="1"/>
  <c r="P450" i="2" s="1"/>
  <c r="Q450" i="2" s="1"/>
  <c r="U450" i="2" s="1"/>
  <c r="S450" i="2" l="1"/>
  <c r="R450" i="2" l="1"/>
  <c r="T450" i="2" s="1"/>
  <c r="P451" i="2" s="1"/>
  <c r="Q451" i="2" s="1"/>
  <c r="U451" i="2" s="1"/>
  <c r="S451" i="2" l="1"/>
  <c r="R451" i="2" l="1"/>
  <c r="T451" i="2" s="1"/>
  <c r="P452" i="2" s="1"/>
  <c r="Q452" i="2" s="1"/>
  <c r="U452" i="2" s="1"/>
  <c r="S452" i="2" l="1"/>
  <c r="R452" i="2" l="1"/>
  <c r="T452" i="2" s="1"/>
  <c r="P453" i="2" s="1"/>
  <c r="Q453" i="2" s="1"/>
  <c r="U453" i="2" s="1"/>
  <c r="S453" i="2" l="1"/>
  <c r="R453" i="2" l="1"/>
  <c r="T453" i="2" s="1"/>
  <c r="P454" i="2" s="1"/>
  <c r="Q454" i="2" s="1"/>
  <c r="U454" i="2" s="1"/>
  <c r="S454" i="2" l="1"/>
  <c r="R454" i="2" l="1"/>
  <c r="T454" i="2" s="1"/>
  <c r="P455" i="2" s="1"/>
  <c r="Q455" i="2" l="1"/>
  <c r="U455" i="2" s="1"/>
  <c r="S455" i="2" l="1"/>
  <c r="R455" i="2" l="1"/>
  <c r="T455" i="2" s="1"/>
  <c r="P456" i="2" s="1"/>
  <c r="Q456" i="2" s="1"/>
  <c r="U456" i="2" s="1"/>
  <c r="S456" i="2" l="1"/>
  <c r="R456" i="2" l="1"/>
  <c r="T456" i="2" s="1"/>
  <c r="P457" i="2" s="1"/>
  <c r="Q457" i="2" s="1"/>
  <c r="U457" i="2" s="1"/>
  <c r="S457" i="2" l="1"/>
  <c r="R457" i="2" l="1"/>
  <c r="T457" i="2" s="1"/>
  <c r="P458" i="2" s="1"/>
  <c r="Q458" i="2" l="1"/>
  <c r="U458" i="2" s="1"/>
  <c r="S458" i="2" l="1"/>
  <c r="R458" i="2" l="1"/>
  <c r="T458" i="2" s="1"/>
  <c r="P459" i="2" s="1"/>
  <c r="Q459" i="2" s="1"/>
  <c r="U459" i="2" s="1"/>
  <c r="S459" i="2" l="1"/>
  <c r="R459" i="2" l="1"/>
  <c r="T459" i="2" s="1"/>
  <c r="P460" i="2" s="1"/>
  <c r="Q460" i="2" s="1"/>
  <c r="U460" i="2" s="1"/>
  <c r="S460" i="2" l="1"/>
  <c r="R460" i="2" l="1"/>
  <c r="T460" i="2" s="1"/>
  <c r="P461" i="2" s="1"/>
  <c r="Q461" i="2" l="1"/>
  <c r="U461" i="2" s="1"/>
  <c r="S461" i="2" l="1"/>
  <c r="R461" i="2" l="1"/>
  <c r="T461" i="2" s="1"/>
  <c r="P462" i="2" s="1"/>
  <c r="Q462" i="2" s="1"/>
  <c r="U462" i="2" s="1"/>
  <c r="S462" i="2" l="1"/>
  <c r="R462" i="2" l="1"/>
  <c r="T462" i="2" s="1"/>
  <c r="P463" i="2" s="1"/>
  <c r="Q463" i="2" s="1"/>
  <c r="U463" i="2" s="1"/>
  <c r="S463" i="2" l="1"/>
  <c r="R463" i="2" l="1"/>
  <c r="T463" i="2" s="1"/>
  <c r="P464" i="2" s="1"/>
  <c r="Q464" i="2" s="1"/>
  <c r="U464" i="2" s="1"/>
  <c r="S464" i="2" l="1"/>
  <c r="R464" i="2" l="1"/>
  <c r="T464" i="2" s="1"/>
  <c r="P465" i="2" s="1"/>
  <c r="Q465" i="2" s="1"/>
  <c r="U465" i="2" s="1"/>
  <c r="S465" i="2" l="1"/>
  <c r="R465" i="2" l="1"/>
  <c r="T465" i="2" s="1"/>
  <c r="P466" i="2" s="1"/>
  <c r="Q466" i="2" s="1"/>
  <c r="U466" i="2" s="1"/>
  <c r="S466" i="2" l="1"/>
  <c r="R466" i="2" l="1"/>
  <c r="T466" i="2" s="1"/>
  <c r="P467" i="2" s="1"/>
  <c r="Q467" i="2" l="1"/>
  <c r="U467" i="2" s="1"/>
  <c r="S467" i="2" l="1"/>
  <c r="R467" i="2" l="1"/>
  <c r="T467" i="2" s="1"/>
  <c r="P468" i="2" s="1"/>
  <c r="Q468" i="2" s="1"/>
  <c r="U468" i="2" s="1"/>
  <c r="S468" i="2" l="1"/>
  <c r="R468" i="2" l="1"/>
  <c r="T468" i="2" s="1"/>
  <c r="P469" i="2" s="1"/>
  <c r="Q469" i="2" s="1"/>
  <c r="U469" i="2" s="1"/>
  <c r="S469" i="2" l="1"/>
  <c r="R469" i="2" l="1"/>
  <c r="T469" i="2" s="1"/>
  <c r="P470" i="2" s="1"/>
  <c r="Q470" i="2" s="1"/>
  <c r="U470" i="2" s="1"/>
  <c r="S470" i="2" l="1"/>
  <c r="R470" i="2" l="1"/>
  <c r="T470" i="2" s="1"/>
  <c r="P471" i="2" s="1"/>
  <c r="Q471" i="2" s="1"/>
  <c r="U471" i="2" s="1"/>
  <c r="S471" i="2" l="1"/>
  <c r="R471" i="2" l="1"/>
  <c r="T471" i="2" s="1"/>
  <c r="P472" i="2" s="1"/>
  <c r="Q472" i="2" s="1"/>
  <c r="U472" i="2" s="1"/>
  <c r="S472" i="2" l="1"/>
  <c r="R472" i="2" l="1"/>
  <c r="T472" i="2" s="1"/>
  <c r="P473" i="2" s="1"/>
  <c r="Q473" i="2" s="1"/>
  <c r="U473" i="2" s="1"/>
  <c r="S473" i="2" l="1"/>
  <c r="R473" i="2" l="1"/>
  <c r="T473" i="2" s="1"/>
  <c r="P474" i="2" s="1"/>
  <c r="Q474" i="2" s="1"/>
  <c r="U474" i="2" s="1"/>
  <c r="S474" i="2" l="1"/>
  <c r="R474" i="2" l="1"/>
  <c r="T474" i="2" s="1"/>
  <c r="P475" i="2" s="1"/>
  <c r="Q475" i="2" s="1"/>
  <c r="U475" i="2" s="1"/>
  <c r="R475" i="2" l="1"/>
  <c r="S475" i="2"/>
  <c r="T475" i="2" l="1"/>
  <c r="P476" i="2" s="1"/>
  <c r="Q476" i="2" s="1"/>
  <c r="U476" i="2" s="1"/>
  <c r="S476" i="2" l="1"/>
  <c r="R476" i="2" l="1"/>
  <c r="T476" i="2" s="1"/>
  <c r="P477" i="2" s="1"/>
  <c r="Q477" i="2" l="1"/>
  <c r="U477" i="2" s="1"/>
  <c r="R477" i="2" l="1"/>
  <c r="S477" i="2"/>
  <c r="T477" i="2" l="1"/>
  <c r="P478" i="2" s="1"/>
  <c r="Q478" i="2" s="1"/>
  <c r="U478" i="2" s="1"/>
  <c r="R478" i="2" l="1"/>
  <c r="S478" i="2"/>
  <c r="T478" i="2" l="1"/>
  <c r="P479" i="2" s="1"/>
  <c r="Q479" i="2" s="1"/>
  <c r="U479" i="2" s="1"/>
  <c r="R479" i="2" l="1"/>
  <c r="S479" i="2"/>
  <c r="T479" i="2" l="1"/>
  <c r="P480" i="2" s="1"/>
  <c r="Q480" i="2" s="1"/>
  <c r="U480" i="2" s="1"/>
  <c r="R480" i="2" l="1"/>
  <c r="S480" i="2"/>
  <c r="T480" i="2" l="1"/>
  <c r="P481" i="2" s="1"/>
  <c r="Q481" i="2" l="1"/>
  <c r="U481" i="2" s="1"/>
  <c r="R481" i="2" l="1"/>
  <c r="S481" i="2"/>
  <c r="T481" i="2" l="1"/>
  <c r="P482" i="2" s="1"/>
  <c r="Q482" i="2" s="1"/>
  <c r="U482" i="2" s="1"/>
  <c r="R482" i="2" l="1"/>
  <c r="S482" i="2"/>
  <c r="T482" i="2" l="1"/>
  <c r="P483" i="2" s="1"/>
  <c r="Q483" i="2" s="1"/>
  <c r="U483" i="2" s="1"/>
  <c r="R483" i="2" l="1"/>
  <c r="S483" i="2"/>
  <c r="T483" i="2" l="1"/>
  <c r="P484" i="2" s="1"/>
  <c r="Q484" i="2" s="1"/>
  <c r="U484" i="2" s="1"/>
  <c r="R484" i="2" l="1"/>
  <c r="S484" i="2"/>
  <c r="T484" i="2" l="1"/>
  <c r="P485" i="2" s="1"/>
  <c r="Q485" i="2" s="1"/>
  <c r="U485" i="2" s="1"/>
  <c r="R485" i="2" l="1"/>
  <c r="S485" i="2"/>
  <c r="T485" i="2" l="1"/>
  <c r="P486" i="2" s="1"/>
  <c r="Q486" i="2" s="1"/>
  <c r="U486" i="2" s="1"/>
  <c r="R486" i="2" l="1"/>
  <c r="S486" i="2"/>
  <c r="T486" i="2" l="1"/>
  <c r="P487" i="2" s="1"/>
  <c r="Q487" i="2" l="1"/>
  <c r="U487" i="2" s="1"/>
  <c r="R487" i="2" l="1"/>
  <c r="S487" i="2"/>
  <c r="T487" i="2" l="1"/>
  <c r="P488" i="2" s="1"/>
  <c r="Q488" i="2" s="1"/>
  <c r="U488" i="2" s="1"/>
  <c r="R488" i="2" l="1"/>
  <c r="S488" i="2"/>
  <c r="T488" i="2" l="1"/>
  <c r="P489" i="2" s="1"/>
  <c r="Q489" i="2" l="1"/>
  <c r="U489" i="2" s="1"/>
  <c r="S489" i="2" l="1"/>
  <c r="R489" i="2" l="1"/>
  <c r="T489" i="2" s="1"/>
  <c r="P490" i="2" s="1"/>
  <c r="Q490" i="2" s="1"/>
  <c r="U490" i="2" s="1"/>
  <c r="S490" i="2" l="1"/>
  <c r="R490" i="2" l="1"/>
  <c r="T490" i="2" s="1"/>
  <c r="P491" i="2" s="1"/>
  <c r="Q491" i="2" s="1"/>
  <c r="U491" i="2" s="1"/>
  <c r="S491" i="2" l="1"/>
  <c r="R491" i="2" l="1"/>
  <c r="T491" i="2" s="1"/>
  <c r="P492" i="2" s="1"/>
  <c r="Q492" i="2" s="1"/>
  <c r="U492" i="2" s="1"/>
  <c r="S492" i="2" l="1"/>
  <c r="R492" i="2" l="1"/>
  <c r="T492" i="2" s="1"/>
  <c r="P493" i="2" s="1"/>
  <c r="Q493" i="2" s="1"/>
  <c r="U493" i="2" s="1"/>
  <c r="S493" i="2" l="1"/>
  <c r="R493" i="2" l="1"/>
  <c r="T493" i="2" s="1"/>
  <c r="P494" i="2" s="1"/>
  <c r="Q494" i="2" s="1"/>
  <c r="U494" i="2" s="1"/>
  <c r="S494" i="2" l="1"/>
  <c r="R494" i="2" l="1"/>
  <c r="T494" i="2" s="1"/>
  <c r="P495" i="2" s="1"/>
  <c r="Q495" i="2" s="1"/>
  <c r="U495" i="2" s="1"/>
  <c r="S495" i="2" l="1"/>
  <c r="R495" i="2" l="1"/>
  <c r="T495" i="2" s="1"/>
  <c r="P496" i="2" s="1"/>
  <c r="Q496" i="2" s="1"/>
  <c r="U496" i="2" s="1"/>
  <c r="S496" i="2" l="1"/>
  <c r="R496" i="2" l="1"/>
  <c r="T496" i="2" s="1"/>
  <c r="P497" i="2" s="1"/>
  <c r="Q497" i="2" s="1"/>
  <c r="U497" i="2" s="1"/>
  <c r="S497" i="2" l="1"/>
  <c r="R497" i="2" l="1"/>
  <c r="T497" i="2" s="1"/>
  <c r="P498" i="2" s="1"/>
  <c r="Q498" i="2" s="1"/>
  <c r="U498" i="2" s="1"/>
  <c r="S498" i="2" l="1"/>
  <c r="R498" i="2" l="1"/>
  <c r="T498" i="2" s="1"/>
  <c r="P499" i="2" s="1"/>
  <c r="Q499" i="2" l="1"/>
  <c r="U499" i="2" s="1"/>
  <c r="S499" i="2" l="1"/>
  <c r="R499" i="2" l="1"/>
  <c r="T499" i="2" s="1"/>
  <c r="P500" i="2" s="1"/>
  <c r="Q500" i="2" s="1"/>
  <c r="U500" i="2" s="1"/>
  <c r="S500" i="2" l="1"/>
  <c r="R500" i="2" l="1"/>
  <c r="T500" i="2" s="1"/>
  <c r="P501" i="2" s="1"/>
  <c r="Q501" i="2" s="1"/>
  <c r="U501" i="2" s="1"/>
  <c r="S501" i="2" l="1"/>
  <c r="R501" i="2" l="1"/>
  <c r="T501" i="2" s="1"/>
  <c r="P502" i="2" s="1"/>
  <c r="Q502" i="2" s="1"/>
  <c r="U502" i="2" s="1"/>
  <c r="S502" i="2" l="1"/>
  <c r="R502" i="2" l="1"/>
  <c r="T502" i="2" s="1"/>
  <c r="P503" i="2" s="1"/>
  <c r="Q503" i="2" s="1"/>
  <c r="U503" i="2" s="1"/>
  <c r="S503" i="2" l="1"/>
  <c r="R503" i="2" l="1"/>
  <c r="T503" i="2" s="1"/>
  <c r="P504" i="2" s="1"/>
  <c r="Q504" i="2" s="1"/>
  <c r="U504" i="2" s="1"/>
  <c r="S504" i="2" l="1"/>
  <c r="R504" i="2" l="1"/>
  <c r="T504" i="2" s="1"/>
  <c r="P505" i="2" s="1"/>
  <c r="Q505" i="2" s="1"/>
  <c r="U505" i="2" s="1"/>
  <c r="S505" i="2" l="1"/>
  <c r="R505" i="2" l="1"/>
  <c r="T505" i="2" s="1"/>
  <c r="P506" i="2" s="1"/>
  <c r="Q506" i="2" s="1"/>
  <c r="U506" i="2" s="1"/>
  <c r="S506" i="2" l="1"/>
  <c r="R506" i="2" l="1"/>
  <c r="T506" i="2" s="1"/>
  <c r="P507" i="2" s="1"/>
  <c r="Q507" i="2" s="1"/>
  <c r="U507" i="2" s="1"/>
  <c r="S507" i="2" l="1"/>
  <c r="R507" i="2" l="1"/>
  <c r="T507" i="2" s="1"/>
  <c r="P508" i="2" s="1"/>
  <c r="Q508" i="2" l="1"/>
  <c r="U508" i="2" s="1"/>
  <c r="S508" i="2" l="1"/>
  <c r="R508" i="2" l="1"/>
  <c r="T508" i="2" s="1"/>
  <c r="P509" i="2" s="1"/>
  <c r="Q509" i="2" l="1"/>
  <c r="U509" i="2" s="1"/>
  <c r="S509" i="2" l="1"/>
  <c r="R509" i="2" l="1"/>
  <c r="T509" i="2" s="1"/>
  <c r="P510" i="2" s="1"/>
  <c r="Q510" i="2" l="1"/>
  <c r="U510" i="2" s="1"/>
  <c r="S510" i="2" l="1"/>
  <c r="R510" i="2" l="1"/>
  <c r="T510" i="2" s="1"/>
  <c r="P511" i="2" s="1"/>
  <c r="Q511" i="2" s="1"/>
  <c r="U511" i="2" s="1"/>
  <c r="S511" i="2" l="1"/>
  <c r="R511" i="2" l="1"/>
  <c r="T511" i="2" s="1"/>
  <c r="P512" i="2" s="1"/>
  <c r="Q512" i="2" s="1"/>
  <c r="U512" i="2" s="1"/>
  <c r="S512" i="2" l="1"/>
  <c r="R512" i="2" l="1"/>
  <c r="T512" i="2" s="1"/>
  <c r="P513" i="2" s="1"/>
  <c r="Q513" i="2" s="1"/>
  <c r="U513" i="2" s="1"/>
  <c r="S513" i="2" l="1"/>
  <c r="R513" i="2" l="1"/>
  <c r="T513" i="2" s="1"/>
  <c r="P514" i="2" s="1"/>
  <c r="Q514" i="2" s="1"/>
  <c r="U514" i="2" s="1"/>
  <c r="S514" i="2" l="1"/>
  <c r="R514" i="2" l="1"/>
  <c r="T514" i="2" s="1"/>
  <c r="P515" i="2" s="1"/>
  <c r="Q515" i="2" s="1"/>
  <c r="U515" i="2" s="1"/>
  <c r="S515" i="2" l="1"/>
  <c r="R515" i="2" l="1"/>
  <c r="T515" i="2" s="1"/>
  <c r="P516" i="2" s="1"/>
  <c r="Q516" i="2" s="1"/>
  <c r="U516" i="2" s="1"/>
  <c r="S516" i="2" l="1"/>
  <c r="R516" i="2" l="1"/>
  <c r="T516" i="2" s="1"/>
  <c r="P517" i="2" s="1"/>
  <c r="Q517" i="2" s="1"/>
  <c r="U517" i="2" s="1"/>
  <c r="S517" i="2" l="1"/>
  <c r="R517" i="2" l="1"/>
  <c r="T517" i="2" s="1"/>
  <c r="P518" i="2" s="1"/>
  <c r="Q518" i="2" s="1"/>
  <c r="U518" i="2" s="1"/>
  <c r="S518" i="2" l="1"/>
  <c r="R518" i="2" l="1"/>
  <c r="T518" i="2" s="1"/>
  <c r="P519" i="2" s="1"/>
  <c r="Q519" i="2" s="1"/>
  <c r="U519" i="2" s="1"/>
  <c r="S519" i="2" l="1"/>
  <c r="R519" i="2" l="1"/>
  <c r="T519" i="2" s="1"/>
  <c r="P520" i="2" s="1"/>
  <c r="Q520" i="2" s="1"/>
  <c r="U520" i="2" s="1"/>
  <c r="S520" i="2" l="1"/>
  <c r="R520" i="2" l="1"/>
  <c r="T520" i="2" s="1"/>
  <c r="P521" i="2" s="1"/>
  <c r="Q521" i="2" s="1"/>
  <c r="U521" i="2" s="1"/>
  <c r="R521" i="2" l="1"/>
  <c r="S521" i="2"/>
  <c r="T521" i="2" l="1"/>
  <c r="P522" i="2" s="1"/>
  <c r="Q522" i="2" s="1"/>
  <c r="U522" i="2" s="1"/>
  <c r="R522" i="2" l="1"/>
  <c r="S522" i="2"/>
  <c r="T522" i="2" l="1"/>
  <c r="P523" i="2" s="1"/>
  <c r="Q523" i="2" s="1"/>
  <c r="U523" i="2" s="1"/>
  <c r="R523" i="2" l="1"/>
  <c r="S523" i="2"/>
  <c r="T523" i="2" l="1"/>
  <c r="P524" i="2" s="1"/>
  <c r="Q524" i="2" s="1"/>
  <c r="U524" i="2" s="1"/>
  <c r="S524" i="2" l="1"/>
  <c r="R524" i="2" l="1"/>
  <c r="T524" i="2" s="1"/>
  <c r="P525" i="2" s="1"/>
  <c r="Q525" i="2" s="1"/>
  <c r="U525" i="2" s="1"/>
  <c r="R525" i="2" l="1"/>
  <c r="S525" i="2"/>
  <c r="T525" i="2" l="1"/>
  <c r="P526" i="2" s="1"/>
  <c r="Q526" i="2" s="1"/>
  <c r="U526" i="2" s="1"/>
  <c r="R526" i="2" l="1"/>
  <c r="S526" i="2"/>
  <c r="T526" i="2" l="1"/>
  <c r="P527" i="2" s="1"/>
  <c r="Q527" i="2" s="1"/>
  <c r="U527" i="2" s="1"/>
  <c r="R527" i="2" l="1"/>
  <c r="S527" i="2"/>
  <c r="T527" i="2" l="1"/>
  <c r="P528" i="2" s="1"/>
  <c r="Q528" i="2" s="1"/>
  <c r="U528" i="2" s="1"/>
  <c r="R528" i="2" l="1"/>
  <c r="S528" i="2"/>
  <c r="T528" i="2" l="1"/>
  <c r="P529" i="2" s="1"/>
  <c r="Q529" i="2" s="1"/>
  <c r="U529" i="2" s="1"/>
  <c r="R529" i="2" l="1"/>
  <c r="S529" i="2"/>
  <c r="T529" i="2" l="1"/>
  <c r="P530" i="2" s="1"/>
  <c r="Q530" i="2" s="1"/>
  <c r="U530" i="2" s="1"/>
  <c r="S530" i="2" l="1"/>
  <c r="R530" i="2" l="1"/>
  <c r="T530" i="2" s="1"/>
  <c r="P531" i="2" s="1"/>
  <c r="Q531" i="2" s="1"/>
  <c r="U531" i="2" s="1"/>
  <c r="R531" i="2" l="1"/>
  <c r="S531" i="2"/>
  <c r="T531" i="2" l="1"/>
  <c r="P532" i="2" s="1"/>
  <c r="Q532" i="2" s="1"/>
  <c r="U532" i="2" s="1"/>
  <c r="R532" i="2" l="1"/>
  <c r="S532" i="2"/>
  <c r="T532" i="2" l="1"/>
  <c r="P533" i="2" s="1"/>
  <c r="Q533" i="2" s="1"/>
  <c r="U533" i="2" s="1"/>
  <c r="S533" i="2" l="1"/>
  <c r="R533" i="2" l="1"/>
  <c r="T533" i="2" s="1"/>
  <c r="P534" i="2" s="1"/>
  <c r="Q534" i="2" s="1"/>
  <c r="U534" i="2" s="1"/>
  <c r="S534" i="2" l="1"/>
  <c r="R534" i="2" l="1"/>
  <c r="T534" i="2" s="1"/>
  <c r="P535" i="2" s="1"/>
  <c r="Q535" i="2" l="1"/>
  <c r="U535" i="2" s="1"/>
  <c r="R535" i="2" l="1"/>
  <c r="S535" i="2"/>
  <c r="T535" i="2" l="1"/>
  <c r="P536" i="2" s="1"/>
  <c r="Q536" i="2" s="1"/>
  <c r="U536" i="2" s="1"/>
  <c r="R536" i="2" l="1"/>
  <c r="S536" i="2"/>
  <c r="T536" i="2" l="1"/>
  <c r="P537" i="2" s="1"/>
  <c r="Q537" i="2" s="1"/>
  <c r="U537" i="2" s="1"/>
  <c r="R537" i="2" l="1"/>
  <c r="S537" i="2"/>
  <c r="T537" i="2" l="1"/>
  <c r="P538" i="2" s="1"/>
  <c r="Q538" i="2" s="1"/>
  <c r="U538" i="2" s="1"/>
  <c r="R538" i="2" l="1"/>
  <c r="S538" i="2"/>
  <c r="T538" i="2" l="1"/>
  <c r="P539" i="2" s="1"/>
  <c r="Q539" i="2" s="1"/>
  <c r="U539" i="2" s="1"/>
  <c r="R539" i="2" l="1"/>
  <c r="S539" i="2"/>
  <c r="T539" i="2" l="1"/>
  <c r="P540" i="2" s="1"/>
  <c r="Q540" i="2" s="1"/>
  <c r="U540" i="2" s="1"/>
  <c r="R540" i="2" l="1"/>
  <c r="S540" i="2"/>
  <c r="T540" i="2" l="1"/>
  <c r="P541" i="2" s="1"/>
  <c r="Q541" i="2" s="1"/>
  <c r="U541" i="2" s="1"/>
  <c r="R541" i="2" l="1"/>
  <c r="S541" i="2"/>
  <c r="T541" i="2" l="1"/>
  <c r="P542" i="2" s="1"/>
  <c r="Q542" i="2" l="1"/>
  <c r="U542" i="2" s="1"/>
  <c r="R542" i="2" l="1"/>
  <c r="S542" i="2"/>
  <c r="T542" i="2" l="1"/>
  <c r="P543" i="2" s="1"/>
  <c r="Q543" i="2" s="1"/>
  <c r="U543" i="2" s="1"/>
  <c r="R543" i="2" l="1"/>
  <c r="S543" i="2"/>
  <c r="T543" i="2" l="1"/>
  <c r="P544" i="2" s="1"/>
  <c r="Q544" i="2" l="1"/>
  <c r="U544" i="2" s="1"/>
  <c r="S544" i="2" l="1"/>
  <c r="R544" i="2" l="1"/>
  <c r="T544" i="2" s="1"/>
  <c r="P545" i="2" s="1"/>
  <c r="Q545" i="2" s="1"/>
  <c r="U545" i="2" s="1"/>
  <c r="S545" i="2" l="1"/>
  <c r="R545" i="2" l="1"/>
  <c r="T545" i="2" s="1"/>
  <c r="P546" i="2" s="1"/>
  <c r="Q546" i="2" s="1"/>
  <c r="U546" i="2" s="1"/>
  <c r="S546" i="2" l="1"/>
  <c r="R546" i="2" l="1"/>
  <c r="T546" i="2" s="1"/>
  <c r="P547" i="2" s="1"/>
  <c r="Q547" i="2" s="1"/>
  <c r="U547" i="2" s="1"/>
  <c r="S547" i="2" l="1"/>
  <c r="R547" i="2" l="1"/>
  <c r="T547" i="2" s="1"/>
  <c r="P548" i="2" s="1"/>
  <c r="Q548" i="2" l="1"/>
  <c r="U548" i="2" s="1"/>
  <c r="S548" i="2" l="1"/>
  <c r="R548" i="2" l="1"/>
  <c r="T548" i="2" s="1"/>
  <c r="P549" i="2" s="1"/>
  <c r="Q549" i="2" s="1"/>
  <c r="U549" i="2" s="1"/>
  <c r="R549" i="2" l="1"/>
  <c r="S549" i="2"/>
  <c r="T549" i="2" l="1"/>
  <c r="P550" i="2" s="1"/>
  <c r="Q550" i="2" s="1"/>
  <c r="U550" i="2" s="1"/>
  <c r="R550" i="2" l="1"/>
  <c r="S550" i="2"/>
  <c r="T550" i="2" l="1"/>
  <c r="P551" i="2" s="1"/>
  <c r="Q551" i="2" s="1"/>
  <c r="U551" i="2" s="1"/>
  <c r="R551" i="2" l="1"/>
  <c r="S551" i="2"/>
  <c r="T551" i="2" l="1"/>
  <c r="P552" i="2" s="1"/>
  <c r="Q552" i="2" l="1"/>
  <c r="U552" i="2" s="1"/>
  <c r="R552" i="2" l="1"/>
  <c r="S552" i="2"/>
  <c r="T552" i="2" l="1"/>
  <c r="P553" i="2" s="1"/>
  <c r="Q553" i="2" s="1"/>
  <c r="U553" i="2" s="1"/>
  <c r="R553" i="2" l="1"/>
  <c r="S553" i="2"/>
  <c r="T553" i="2" l="1"/>
  <c r="P554" i="2" s="1"/>
  <c r="Q554" i="2" s="1"/>
  <c r="U554" i="2" s="1"/>
  <c r="R554" i="2" l="1"/>
  <c r="S554" i="2"/>
  <c r="T554" i="2" l="1"/>
  <c r="P555" i="2" s="1"/>
  <c r="Q555" i="2" l="1"/>
  <c r="U555" i="2" s="1"/>
  <c r="R555" i="2" l="1"/>
  <c r="S555" i="2"/>
  <c r="T555" i="2" l="1"/>
  <c r="P556" i="2" s="1"/>
  <c r="Q556" i="2" l="1"/>
  <c r="U556" i="2" s="1"/>
  <c r="R556" i="2" l="1"/>
  <c r="S556" i="2"/>
  <c r="T556" i="2" l="1"/>
  <c r="P557" i="2" s="1"/>
  <c r="Q557" i="2" s="1"/>
  <c r="U557" i="2" s="1"/>
  <c r="R557" i="2" l="1"/>
  <c r="S557" i="2"/>
  <c r="T557" i="2" l="1"/>
  <c r="P558" i="2" s="1"/>
  <c r="Q558" i="2" l="1"/>
  <c r="U558" i="2" s="1"/>
  <c r="R558" i="2" l="1"/>
  <c r="S558" i="2"/>
  <c r="T558" i="2" l="1"/>
  <c r="P559" i="2" s="1"/>
  <c r="Q559" i="2" l="1"/>
  <c r="U559" i="2" s="1"/>
  <c r="R559" i="2" l="1"/>
  <c r="S559" i="2"/>
  <c r="T559" i="2" l="1"/>
  <c r="P560" i="2" s="1"/>
  <c r="Q560" i="2" l="1"/>
  <c r="U560" i="2" s="1"/>
  <c r="R560" i="2" l="1"/>
  <c r="S560" i="2"/>
  <c r="T560" i="2" l="1"/>
  <c r="P561" i="2" s="1"/>
  <c r="Q561" i="2" l="1"/>
  <c r="U561" i="2" s="1"/>
  <c r="R561" i="2" l="1"/>
  <c r="S561" i="2"/>
  <c r="T561" i="2" l="1"/>
  <c r="P562" i="2" s="1"/>
  <c r="Q562" i="2" l="1"/>
  <c r="U562" i="2" s="1"/>
  <c r="R562" i="2" l="1"/>
  <c r="S562" i="2"/>
  <c r="T562" i="2" l="1"/>
  <c r="P563" i="2" s="1"/>
  <c r="Q563" i="2" l="1"/>
  <c r="U563" i="2" s="1"/>
  <c r="R563" i="2" l="1"/>
  <c r="S563" i="2"/>
  <c r="T563" i="2" l="1"/>
  <c r="P564" i="2" s="1"/>
  <c r="Q564" i="2" l="1"/>
  <c r="U564" i="2" s="1"/>
  <c r="R564" i="2" l="1"/>
  <c r="S564" i="2"/>
  <c r="T564" i="2" l="1"/>
  <c r="P565" i="2" s="1"/>
  <c r="Q565" i="2" l="1"/>
  <c r="U565" i="2" s="1"/>
  <c r="R565" i="2" l="1"/>
  <c r="S565" i="2"/>
  <c r="T565" i="2" l="1"/>
  <c r="P566" i="2" s="1"/>
  <c r="Q566" i="2" s="1"/>
  <c r="U566" i="2" s="1"/>
  <c r="R566" i="2" l="1"/>
  <c r="S566" i="2"/>
  <c r="T566" i="2" l="1"/>
  <c r="P567" i="2" s="1"/>
  <c r="Q567" i="2" l="1"/>
  <c r="U567" i="2" s="1"/>
  <c r="R567" i="2" l="1"/>
  <c r="S567" i="2"/>
  <c r="T567" i="2" l="1"/>
  <c r="P568" i="2" s="1"/>
  <c r="Q568" i="2" l="1"/>
  <c r="U568" i="2" s="1"/>
  <c r="R568" i="2" l="1"/>
  <c r="S568" i="2"/>
  <c r="T568" i="2" l="1"/>
  <c r="P569" i="2" s="1"/>
  <c r="Q569" i="2" l="1"/>
  <c r="U569" i="2" s="1"/>
  <c r="R569" i="2" l="1"/>
  <c r="S569" i="2"/>
  <c r="T569" i="2" l="1"/>
  <c r="P570" i="2" s="1"/>
  <c r="Q570" i="2" l="1"/>
  <c r="U570" i="2" s="1"/>
  <c r="R570" i="2" l="1"/>
  <c r="S570" i="2"/>
  <c r="T570" i="2" l="1"/>
  <c r="P571" i="2" s="1"/>
  <c r="Q571" i="2" l="1"/>
  <c r="U571" i="2" s="1"/>
  <c r="R571" i="2" l="1"/>
  <c r="S571" i="2"/>
  <c r="T571" i="2" l="1"/>
  <c r="P572" i="2" s="1"/>
  <c r="Q572" i="2" l="1"/>
  <c r="U572" i="2" s="1"/>
  <c r="R572" i="2" l="1"/>
  <c r="S572" i="2"/>
  <c r="T572" i="2" l="1"/>
  <c r="P573" i="2" s="1"/>
  <c r="Q573" i="2" l="1"/>
  <c r="U573" i="2" s="1"/>
  <c r="R573" i="2" l="1"/>
  <c r="S573" i="2"/>
  <c r="T573" i="2" l="1"/>
  <c r="P574" i="2" s="1"/>
  <c r="Q574" i="2" s="1"/>
  <c r="U574" i="2" s="1"/>
  <c r="R574" i="2" l="1"/>
  <c r="S574" i="2"/>
  <c r="T574" i="2" l="1"/>
  <c r="P575" i="2" s="1"/>
  <c r="Q575" i="2" l="1"/>
  <c r="U575" i="2" s="1"/>
  <c r="R575" i="2" l="1"/>
  <c r="S575" i="2"/>
  <c r="T575" i="2" l="1"/>
  <c r="P576" i="2" s="1"/>
  <c r="Q576" i="2" l="1"/>
  <c r="U576" i="2" s="1"/>
  <c r="R576" i="2" l="1"/>
  <c r="S576" i="2"/>
  <c r="T576" i="2" l="1"/>
  <c r="P577" i="2" s="1"/>
  <c r="Q577" i="2" s="1"/>
  <c r="U577" i="2" s="1"/>
  <c r="R577" i="2" l="1"/>
  <c r="S577" i="2"/>
  <c r="T577" i="2" l="1"/>
  <c r="P578" i="2" s="1"/>
  <c r="Q578" i="2" s="1"/>
  <c r="U578" i="2" s="1"/>
  <c r="R578" i="2" l="1"/>
  <c r="S578" i="2"/>
  <c r="T578" i="2" l="1"/>
  <c r="P579" i="2" s="1"/>
  <c r="Q579" i="2" s="1"/>
  <c r="U579" i="2" s="1"/>
  <c r="R579" i="2" l="1"/>
  <c r="S579" i="2"/>
  <c r="T579" i="2" l="1"/>
  <c r="P580" i="2" s="1"/>
  <c r="Q580" i="2" l="1"/>
  <c r="U580" i="2" s="1"/>
  <c r="R580" i="2" l="1"/>
  <c r="S580" i="2"/>
  <c r="T580" i="2" l="1"/>
  <c r="P581" i="2" s="1"/>
  <c r="Q581" i="2" s="1"/>
  <c r="U581" i="2" s="1"/>
  <c r="R581" i="2" l="1"/>
  <c r="S581" i="2"/>
  <c r="T581" i="2" l="1"/>
  <c r="P582" i="2" s="1"/>
  <c r="Q582" i="2" s="1"/>
  <c r="U582" i="2" s="1"/>
  <c r="R582" i="2" l="1"/>
  <c r="S582" i="2"/>
  <c r="T582" i="2" l="1"/>
  <c r="P583" i="2" s="1"/>
  <c r="Q583" i="2" l="1"/>
  <c r="U583" i="2" s="1"/>
  <c r="R583" i="2" l="1"/>
  <c r="S583" i="2"/>
  <c r="T583" i="2" l="1"/>
  <c r="P584" i="2" s="1"/>
  <c r="Q584" i="2" s="1"/>
  <c r="U584" i="2" s="1"/>
  <c r="R584" i="2" l="1"/>
  <c r="S584" i="2"/>
  <c r="T584" i="2" l="1"/>
  <c r="P585" i="2" s="1"/>
  <c r="Q585" i="2" l="1"/>
  <c r="U585" i="2" s="1"/>
  <c r="R585" i="2" l="1"/>
  <c r="S585" i="2"/>
  <c r="T585" i="2" l="1"/>
  <c r="P586" i="2" s="1"/>
  <c r="Q586" i="2" s="1"/>
  <c r="U586" i="2" s="1"/>
  <c r="R586" i="2" l="1"/>
  <c r="S586" i="2"/>
  <c r="T586" i="2" l="1"/>
  <c r="P587" i="2" s="1"/>
  <c r="Q587" i="2" l="1"/>
  <c r="U587" i="2" s="1"/>
  <c r="R587" i="2" l="1"/>
  <c r="S587" i="2"/>
  <c r="T587" i="2" l="1"/>
  <c r="P588" i="2" s="1"/>
  <c r="Q588" i="2" s="1"/>
  <c r="U588" i="2" s="1"/>
  <c r="R588" i="2" l="1"/>
  <c r="S588" i="2"/>
  <c r="T588" i="2" l="1"/>
  <c r="P589" i="2" s="1"/>
  <c r="Q589" i="2" l="1"/>
  <c r="U589" i="2" s="1"/>
  <c r="R589" i="2" l="1"/>
  <c r="S589" i="2"/>
  <c r="T589" i="2" l="1"/>
  <c r="P590" i="2" s="1"/>
  <c r="Q590" i="2" l="1"/>
  <c r="U590" i="2" s="1"/>
  <c r="R590" i="2" l="1"/>
  <c r="S590" i="2"/>
  <c r="T590" i="2" l="1"/>
  <c r="P591" i="2" s="1"/>
  <c r="Q591" i="2" s="1"/>
  <c r="U591" i="2" s="1"/>
  <c r="R591" i="2" l="1"/>
  <c r="S591" i="2"/>
  <c r="T591" i="2" l="1"/>
  <c r="P592" i="2" s="1"/>
  <c r="Q592" i="2" s="1"/>
  <c r="U592" i="2" s="1"/>
  <c r="R592" i="2" l="1"/>
  <c r="S592" i="2"/>
  <c r="T592" i="2" l="1"/>
  <c r="P593" i="2" s="1"/>
  <c r="Q593" i="2" l="1"/>
  <c r="U593" i="2" s="1"/>
  <c r="R593" i="2" l="1"/>
  <c r="S593" i="2"/>
  <c r="T593" i="2" l="1"/>
  <c r="P594" i="2" s="1"/>
  <c r="Q594" i="2" s="1"/>
  <c r="U594" i="2" s="1"/>
  <c r="R594" i="2" l="1"/>
  <c r="S594" i="2"/>
  <c r="T594" i="2" l="1"/>
  <c r="P595" i="2" s="1"/>
  <c r="Q595" i="2" s="1"/>
  <c r="U595" i="2" s="1"/>
  <c r="S595" i="2" l="1"/>
  <c r="R595" i="2" l="1"/>
  <c r="T595" i="2" s="1"/>
  <c r="P596" i="2" s="1"/>
  <c r="Q596" i="2" s="1"/>
  <c r="U596" i="2" s="1"/>
  <c r="S596" i="2" l="1"/>
  <c r="R596" i="2" l="1"/>
  <c r="T596" i="2" s="1"/>
  <c r="P597" i="2" s="1"/>
  <c r="Q597" i="2" l="1"/>
  <c r="U597" i="2" s="1"/>
  <c r="S597" i="2" l="1"/>
  <c r="R597" i="2" l="1"/>
  <c r="T597" i="2" s="1"/>
  <c r="P598" i="2" s="1"/>
  <c r="Q598" i="2" s="1"/>
  <c r="U598" i="2" s="1"/>
  <c r="R598" i="2" l="1"/>
  <c r="S598" i="2"/>
  <c r="T598" i="2" l="1"/>
  <c r="P599" i="2" s="1"/>
  <c r="Q599" i="2" s="1"/>
  <c r="U599" i="2" s="1"/>
  <c r="S599" i="2" l="1"/>
  <c r="R599" i="2" l="1"/>
  <c r="T599" i="2" s="1"/>
  <c r="P600" i="2" s="1"/>
  <c r="Q600" i="2" s="1"/>
  <c r="U600" i="2" s="1"/>
  <c r="S600" i="2" l="1"/>
  <c r="R600" i="2" l="1"/>
  <c r="T600" i="2" s="1"/>
  <c r="P601" i="2" s="1"/>
  <c r="Q601" i="2" l="1"/>
  <c r="U601" i="2" s="1"/>
  <c r="S601" i="2" l="1"/>
  <c r="R601" i="2" l="1"/>
  <c r="T601" i="2" s="1"/>
  <c r="P602" i="2" s="1"/>
  <c r="Q602" i="2" s="1"/>
  <c r="U602" i="2" s="1"/>
  <c r="S602" i="2" l="1"/>
  <c r="R602" i="2" l="1"/>
  <c r="T602" i="2" s="1"/>
  <c r="P603" i="2" s="1"/>
  <c r="Q603" i="2" l="1"/>
  <c r="U603" i="2" s="1"/>
  <c r="S603" i="2" l="1"/>
  <c r="R603" i="2" l="1"/>
  <c r="T603" i="2" s="1"/>
  <c r="P604" i="2" s="1"/>
  <c r="Q604" i="2" s="1"/>
  <c r="U604" i="2" s="1"/>
  <c r="S604" i="2" l="1"/>
  <c r="R604" i="2" l="1"/>
  <c r="T604" i="2" s="1"/>
  <c r="P605" i="2" s="1"/>
  <c r="Q605" i="2" l="1"/>
  <c r="U605" i="2" s="1"/>
  <c r="S605" i="2" l="1"/>
  <c r="R605" i="2" l="1"/>
  <c r="T605" i="2" s="1"/>
  <c r="P606" i="2" s="1"/>
  <c r="Q606" i="2" s="1"/>
  <c r="U606" i="2" s="1"/>
  <c r="S606" i="2" l="1"/>
  <c r="R606" i="2" l="1"/>
  <c r="T606" i="2" s="1"/>
  <c r="P607" i="2" s="1"/>
  <c r="Q607" i="2" l="1"/>
  <c r="U607" i="2" s="1"/>
  <c r="S607" i="2" l="1"/>
  <c r="R607" i="2" l="1"/>
  <c r="T607" i="2" s="1"/>
  <c r="P608" i="2" s="1"/>
  <c r="Q608" i="2" s="1"/>
  <c r="U608" i="2" s="1"/>
  <c r="S608" i="2" l="1"/>
  <c r="R608" i="2" l="1"/>
  <c r="T608" i="2" s="1"/>
  <c r="P609" i="2" s="1"/>
  <c r="Q609" i="2" l="1"/>
  <c r="U609" i="2" s="1"/>
  <c r="S609" i="2" l="1"/>
  <c r="R609" i="2" l="1"/>
  <c r="T609" i="2" s="1"/>
  <c r="P610" i="2" s="1"/>
  <c r="Q610" i="2" s="1"/>
  <c r="U610" i="2" s="1"/>
  <c r="S610" i="2" l="1"/>
  <c r="R610" i="2" l="1"/>
  <c r="T610" i="2" s="1"/>
  <c r="P611" i="2" s="1"/>
  <c r="Q611" i="2" l="1"/>
  <c r="U611" i="2" s="1"/>
  <c r="S611" i="2" l="1"/>
  <c r="R611" i="2" l="1"/>
  <c r="T611" i="2" s="1"/>
  <c r="P612" i="2" s="1"/>
  <c r="Q612" i="2" s="1"/>
  <c r="U612" i="2" s="1"/>
  <c r="S612" i="2" l="1"/>
  <c r="R612" i="2" l="1"/>
  <c r="T612" i="2" s="1"/>
  <c r="P613" i="2" s="1"/>
  <c r="Q613" i="2" l="1"/>
  <c r="U613" i="2" s="1"/>
  <c r="S613" i="2" l="1"/>
  <c r="R613" i="2" l="1"/>
  <c r="T613" i="2" s="1"/>
  <c r="P614" i="2" s="1"/>
  <c r="Q614" i="2" l="1"/>
  <c r="U614" i="2" s="1"/>
  <c r="S614" i="2" l="1"/>
  <c r="R614" i="2" l="1"/>
  <c r="T614" i="2" s="1"/>
  <c r="P615" i="2" s="1"/>
  <c r="Q615" i="2" s="1"/>
  <c r="U615" i="2" s="1"/>
  <c r="S615" i="2" l="1"/>
  <c r="R615" i="2" l="1"/>
  <c r="T615" i="2" s="1"/>
  <c r="P616" i="2" s="1"/>
  <c r="Q616" i="2" s="1"/>
  <c r="U616" i="2" s="1"/>
  <c r="S616" i="2" l="1"/>
  <c r="R616" i="2" l="1"/>
  <c r="T616" i="2" s="1"/>
  <c r="P617" i="2" s="1"/>
  <c r="Q617" i="2" l="1"/>
  <c r="U617" i="2" s="1"/>
  <c r="S617" i="2" l="1"/>
  <c r="R617" i="2" l="1"/>
  <c r="T617" i="2" s="1"/>
  <c r="P618" i="2" s="1"/>
  <c r="Q618" i="2" l="1"/>
  <c r="U618" i="2" s="1"/>
  <c r="S618" i="2" l="1"/>
  <c r="R618" i="2" l="1"/>
  <c r="T618" i="2" s="1"/>
  <c r="P619" i="2" s="1"/>
  <c r="Q619" i="2" s="1"/>
  <c r="U619" i="2" s="1"/>
  <c r="S619" i="2" l="1"/>
  <c r="R619" i="2" l="1"/>
  <c r="T619" i="2" s="1"/>
  <c r="P620" i="2" s="1"/>
  <c r="Q620" i="2" s="1"/>
  <c r="U620" i="2" s="1"/>
  <c r="S620" i="2" l="1"/>
  <c r="R620" i="2" l="1"/>
  <c r="T620" i="2" s="1"/>
  <c r="P621" i="2" s="1"/>
  <c r="Q621" i="2" s="1"/>
  <c r="U621" i="2" s="1"/>
  <c r="S621" i="2" l="1"/>
  <c r="R621" i="2" l="1"/>
  <c r="T621" i="2" s="1"/>
  <c r="P622" i="2" s="1"/>
  <c r="Q622" i="2" s="1"/>
  <c r="U622" i="2" s="1"/>
  <c r="S622" i="2" l="1"/>
  <c r="R622" i="2" l="1"/>
  <c r="T622" i="2" s="1"/>
  <c r="P623" i="2" s="1"/>
  <c r="Q623" i="2" s="1"/>
  <c r="U623" i="2" s="1"/>
  <c r="S623" i="2" l="1"/>
  <c r="R623" i="2" l="1"/>
  <c r="T623" i="2" s="1"/>
  <c r="P624" i="2" s="1"/>
  <c r="Q624" i="2" s="1"/>
  <c r="U624" i="2" s="1"/>
  <c r="R624" i="2" l="1"/>
  <c r="S624" i="2"/>
  <c r="T624" i="2" l="1"/>
  <c r="P625" i="2" s="1"/>
  <c r="Q625" i="2" s="1"/>
  <c r="U625" i="2" s="1"/>
  <c r="R625" i="2" l="1"/>
  <c r="S625" i="2"/>
  <c r="T625" i="2" l="1"/>
  <c r="P626" i="2" s="1"/>
  <c r="Q626" i="2" l="1"/>
  <c r="U626" i="2" s="1"/>
  <c r="R626" i="2" l="1"/>
  <c r="S626" i="2"/>
  <c r="T626" i="2" l="1"/>
  <c r="P627" i="2" s="1"/>
  <c r="Q627" i="2" s="1"/>
  <c r="U627" i="2" s="1"/>
  <c r="R627" i="2" l="1"/>
  <c r="S627" i="2"/>
  <c r="T627" i="2" l="1"/>
  <c r="P628" i="2" s="1"/>
  <c r="Q628" i="2" s="1"/>
  <c r="U628" i="2" s="1"/>
  <c r="R628" i="2" l="1"/>
  <c r="S628" i="2"/>
  <c r="T628" i="2" l="1"/>
  <c r="P629" i="2" s="1"/>
  <c r="Q629" i="2" l="1"/>
  <c r="U629" i="2" s="1"/>
  <c r="R629" i="2" l="1"/>
  <c r="S629" i="2"/>
  <c r="T629" i="2" l="1"/>
  <c r="P630" i="2" s="1"/>
  <c r="Q630" i="2" l="1"/>
  <c r="U630" i="2" s="1"/>
  <c r="R630" i="2" l="1"/>
  <c r="S630" i="2"/>
  <c r="T630" i="2" l="1"/>
  <c r="P631" i="2" s="1"/>
  <c r="Q631" i="2" s="1"/>
  <c r="U631" i="2" s="1"/>
  <c r="R631" i="2" l="1"/>
  <c r="S631" i="2"/>
  <c r="T631" i="2" l="1"/>
  <c r="P632" i="2" s="1"/>
  <c r="Q632" i="2" s="1"/>
  <c r="U632" i="2" s="1"/>
  <c r="R632" i="2" l="1"/>
  <c r="S632" i="2"/>
  <c r="T632" i="2" l="1"/>
  <c r="P633" i="2" s="1"/>
  <c r="Q633" i="2" s="1"/>
  <c r="U633" i="2" s="1"/>
  <c r="R633" i="2" l="1"/>
  <c r="S633" i="2"/>
  <c r="T633" i="2" l="1"/>
  <c r="P634" i="2" s="1"/>
  <c r="Q634" i="2" s="1"/>
  <c r="U634" i="2" s="1"/>
  <c r="R634" i="2" l="1"/>
  <c r="S634" i="2"/>
  <c r="T634" i="2" l="1"/>
  <c r="P635" i="2" s="1"/>
  <c r="Q635" i="2" s="1"/>
  <c r="U635" i="2" s="1"/>
  <c r="R635" i="2" l="1"/>
  <c r="S635" i="2"/>
  <c r="T635" i="2" l="1"/>
  <c r="P636" i="2" s="1"/>
  <c r="Q636" i="2" s="1"/>
  <c r="U636" i="2" s="1"/>
  <c r="R636" i="2" l="1"/>
  <c r="S636" i="2"/>
  <c r="T636" i="2" l="1"/>
  <c r="P637" i="2" s="1"/>
  <c r="Q637" i="2" s="1"/>
  <c r="U637" i="2" s="1"/>
  <c r="R637" i="2" l="1"/>
  <c r="S637" i="2"/>
  <c r="T637" i="2" l="1"/>
  <c r="P638" i="2" s="1"/>
  <c r="Q638" i="2" s="1"/>
  <c r="U638" i="2" s="1"/>
  <c r="R638" i="2" l="1"/>
  <c r="S638" i="2"/>
  <c r="T638" i="2" l="1"/>
  <c r="P639" i="2" s="1"/>
  <c r="Q639" i="2" l="1"/>
  <c r="U639" i="2" s="1"/>
  <c r="R639" i="2" l="1"/>
  <c r="S639" i="2"/>
  <c r="T639" i="2" l="1"/>
  <c r="P640" i="2" s="1"/>
  <c r="Q640" i="2" s="1"/>
  <c r="U640" i="2" s="1"/>
  <c r="R640" i="2" l="1"/>
  <c r="S640" i="2"/>
  <c r="T640" i="2" l="1"/>
  <c r="P641" i="2" s="1"/>
  <c r="Q641" i="2" l="1"/>
  <c r="U641" i="2" s="1"/>
  <c r="R641" i="2" l="1"/>
  <c r="S641" i="2"/>
  <c r="T641" i="2" l="1"/>
  <c r="P642" i="2" s="1"/>
  <c r="Q642" i="2" s="1"/>
  <c r="U642" i="2" s="1"/>
  <c r="R642" i="2" l="1"/>
  <c r="S642" i="2"/>
  <c r="T642" i="2" l="1"/>
  <c r="P643" i="2" s="1"/>
  <c r="Q643" i="2" s="1"/>
  <c r="U643" i="2" s="1"/>
  <c r="R643" i="2" l="1"/>
  <c r="S643" i="2"/>
  <c r="T643" i="2" l="1"/>
  <c r="P644" i="2" s="1"/>
  <c r="Q644" i="2" s="1"/>
  <c r="U644" i="2" s="1"/>
  <c r="R644" i="2" l="1"/>
  <c r="S644" i="2"/>
  <c r="T644" i="2" l="1"/>
  <c r="P645" i="2" s="1"/>
  <c r="Q645" i="2" s="1"/>
  <c r="U645" i="2" s="1"/>
  <c r="R645" i="2" l="1"/>
  <c r="S645" i="2"/>
  <c r="T645" i="2" l="1"/>
  <c r="P646" i="2" s="1"/>
  <c r="Q646" i="2" s="1"/>
  <c r="U646" i="2" s="1"/>
  <c r="R646" i="2" l="1"/>
  <c r="S646" i="2"/>
  <c r="T646" i="2" l="1"/>
  <c r="P647" i="2" s="1"/>
  <c r="Q647" i="2" s="1"/>
  <c r="U647" i="2" s="1"/>
  <c r="R647" i="2" l="1"/>
  <c r="S647" i="2"/>
  <c r="T647" i="2" l="1"/>
  <c r="P648" i="2" s="1"/>
  <c r="Q648" i="2" s="1"/>
  <c r="U648" i="2" s="1"/>
  <c r="R648" i="2" l="1"/>
  <c r="S648" i="2"/>
  <c r="T648" i="2" l="1"/>
  <c r="P649" i="2" s="1"/>
  <c r="Q649" i="2" s="1"/>
  <c r="U649" i="2" s="1"/>
  <c r="R649" i="2" l="1"/>
  <c r="S649" i="2"/>
  <c r="T649" i="2" l="1"/>
  <c r="P650" i="2" s="1"/>
  <c r="Q650" i="2" s="1"/>
  <c r="U650" i="2" s="1"/>
  <c r="R650" i="2" l="1"/>
  <c r="S650" i="2"/>
  <c r="T650" i="2" l="1"/>
  <c r="P651" i="2" s="1"/>
  <c r="Q651" i="2" s="1"/>
  <c r="U651" i="2" s="1"/>
  <c r="R651" i="2" l="1"/>
  <c r="S651" i="2"/>
  <c r="T651" i="2" l="1"/>
  <c r="P652" i="2" s="1"/>
  <c r="Q652" i="2" s="1"/>
  <c r="U652" i="2" s="1"/>
  <c r="R652" i="2" l="1"/>
  <c r="S652" i="2"/>
  <c r="T652" i="2" l="1"/>
  <c r="P653" i="2" s="1"/>
  <c r="Q653" i="2" s="1"/>
  <c r="U653" i="2" s="1"/>
  <c r="R653" i="2" l="1"/>
  <c r="S653" i="2"/>
  <c r="T653" i="2" l="1"/>
  <c r="P654" i="2" s="1"/>
  <c r="Q654" i="2" s="1"/>
  <c r="U654" i="2" s="1"/>
  <c r="R654" i="2" l="1"/>
  <c r="S654" i="2"/>
  <c r="T654" i="2" l="1"/>
  <c r="P655" i="2" s="1"/>
  <c r="Q655" i="2" s="1"/>
  <c r="U655" i="2" s="1"/>
  <c r="R655" i="2" l="1"/>
  <c r="S655" i="2"/>
  <c r="T655" i="2" l="1"/>
  <c r="P656" i="2" s="1"/>
  <c r="Q656" i="2" l="1"/>
  <c r="U656" i="2" s="1"/>
  <c r="R656" i="2" l="1"/>
  <c r="S656" i="2"/>
  <c r="T656" i="2" l="1"/>
  <c r="P657" i="2" s="1"/>
  <c r="Q657" i="2" s="1"/>
  <c r="U657" i="2" s="1"/>
  <c r="R657" i="2" l="1"/>
  <c r="S657" i="2"/>
  <c r="T657" i="2" l="1"/>
  <c r="P658" i="2" s="1"/>
  <c r="Q658" i="2" s="1"/>
  <c r="U658" i="2" s="1"/>
  <c r="R658" i="2" l="1"/>
  <c r="S658" i="2"/>
  <c r="T658" i="2" l="1"/>
  <c r="P659" i="2" s="1"/>
  <c r="Q659" i="2" s="1"/>
  <c r="U659" i="2" s="1"/>
  <c r="R659" i="2" l="1"/>
  <c r="S659" i="2"/>
  <c r="T659" i="2" l="1"/>
  <c r="P660" i="2" s="1"/>
  <c r="Q660" i="2" s="1"/>
  <c r="U660" i="2" s="1"/>
  <c r="R660" i="2" l="1"/>
  <c r="S660" i="2"/>
  <c r="T660" i="2" l="1"/>
  <c r="P661" i="2" s="1"/>
  <c r="Q661" i="2" s="1"/>
  <c r="U661" i="2" s="1"/>
  <c r="R661" i="2" l="1"/>
  <c r="S661" i="2"/>
  <c r="T661" i="2" l="1"/>
  <c r="P662" i="2" s="1"/>
  <c r="Q662" i="2" s="1"/>
  <c r="U662" i="2" s="1"/>
  <c r="R662" i="2" l="1"/>
  <c r="S662" i="2"/>
  <c r="T662" i="2" l="1"/>
  <c r="P663" i="2" s="1"/>
  <c r="Q663" i="2" l="1"/>
  <c r="U663" i="2" s="1"/>
  <c r="S663" i="2" l="1"/>
  <c r="R663" i="2" l="1"/>
  <c r="T663" i="2" s="1"/>
  <c r="P664" i="2" s="1"/>
  <c r="Q664" i="2" s="1"/>
  <c r="U664" i="2" s="1"/>
  <c r="S664" i="2" l="1"/>
  <c r="R664" i="2" l="1"/>
  <c r="T664" i="2" s="1"/>
  <c r="P665" i="2" s="1"/>
  <c r="Q665" i="2" s="1"/>
  <c r="U665" i="2" s="1"/>
  <c r="S665" i="2" l="1"/>
  <c r="R665" i="2" l="1"/>
  <c r="T665" i="2" s="1"/>
  <c r="P666" i="2" s="1"/>
  <c r="Q666" i="2" l="1"/>
  <c r="U666" i="2" s="1"/>
  <c r="S666" i="2" l="1"/>
  <c r="R666" i="2" l="1"/>
  <c r="T666" i="2" s="1"/>
  <c r="P667" i="2" s="1"/>
  <c r="Q667" i="2" l="1"/>
  <c r="U667" i="2" s="1"/>
  <c r="S667" i="2" l="1"/>
  <c r="R667" i="2" l="1"/>
  <c r="T667" i="2" s="1"/>
  <c r="P668" i="2" s="1"/>
  <c r="Q668" i="2" s="1"/>
  <c r="U668" i="2" s="1"/>
  <c r="S668" i="2" l="1"/>
  <c r="R668" i="2" l="1"/>
  <c r="T668" i="2" s="1"/>
  <c r="P669" i="2" s="1"/>
  <c r="Q669" i="2" l="1"/>
  <c r="U669" i="2" s="1"/>
  <c r="S669" i="2" l="1"/>
  <c r="R669" i="2" l="1"/>
  <c r="T669" i="2" s="1"/>
  <c r="P670" i="2" s="1"/>
  <c r="Q670" i="2" s="1"/>
  <c r="U670" i="2" s="1"/>
  <c r="S670" i="2" l="1"/>
  <c r="R670" i="2" l="1"/>
  <c r="T670" i="2" s="1"/>
  <c r="P671" i="2" s="1"/>
  <c r="Q671" i="2" l="1"/>
  <c r="U671" i="2" s="1"/>
  <c r="S671" i="2" l="1"/>
  <c r="R671" i="2" l="1"/>
  <c r="T671" i="2" s="1"/>
  <c r="P672" i="2" s="1"/>
  <c r="Q672" i="2" s="1"/>
  <c r="U672" i="2" s="1"/>
  <c r="S672" i="2" l="1"/>
  <c r="R672" i="2" l="1"/>
  <c r="T672" i="2" s="1"/>
  <c r="P673" i="2" s="1"/>
  <c r="Q673" i="2" l="1"/>
  <c r="U673" i="2" s="1"/>
  <c r="S673" i="2" l="1"/>
  <c r="R673" i="2" l="1"/>
  <c r="T673" i="2" s="1"/>
  <c r="P674" i="2" s="1"/>
  <c r="Q674" i="2" s="1"/>
  <c r="U674" i="2" s="1"/>
  <c r="S674" i="2" l="1"/>
  <c r="R674" i="2" l="1"/>
  <c r="T674" i="2" s="1"/>
  <c r="P675" i="2" s="1"/>
  <c r="Q675" i="2" l="1"/>
  <c r="U675" i="2" s="1"/>
  <c r="S675" i="2" l="1"/>
  <c r="R675" i="2" l="1"/>
  <c r="T675" i="2" s="1"/>
  <c r="P676" i="2" s="1"/>
  <c r="Q676" i="2" s="1"/>
  <c r="U676" i="2" s="1"/>
  <c r="S676" i="2" l="1"/>
  <c r="R676" i="2" l="1"/>
  <c r="T676" i="2" s="1"/>
  <c r="P677" i="2" s="1"/>
  <c r="Q677" i="2" s="1"/>
  <c r="U677" i="2" s="1"/>
  <c r="S677" i="2" l="1"/>
  <c r="R677" i="2" l="1"/>
  <c r="T677" i="2" s="1"/>
  <c r="P678" i="2" s="1"/>
  <c r="Q678" i="2" s="1"/>
  <c r="U678" i="2" s="1"/>
  <c r="S678" i="2" l="1"/>
  <c r="R678" i="2" l="1"/>
  <c r="T678" i="2" s="1"/>
  <c r="P679" i="2" s="1"/>
  <c r="Q679" i="2" s="1"/>
  <c r="U679" i="2" s="1"/>
  <c r="S679" i="2" l="1"/>
  <c r="R679" i="2" l="1"/>
  <c r="T679" i="2" s="1"/>
  <c r="P680" i="2" s="1"/>
  <c r="Q680" i="2" s="1"/>
  <c r="U680" i="2" s="1"/>
  <c r="S680" i="2" l="1"/>
  <c r="R680" i="2" l="1"/>
  <c r="T680" i="2" s="1"/>
  <c r="P681" i="2" s="1"/>
  <c r="Q681" i="2" l="1"/>
  <c r="U681" i="2" s="1"/>
  <c r="S681" i="2" l="1"/>
  <c r="R681" i="2" l="1"/>
  <c r="T681" i="2" s="1"/>
  <c r="P682" i="2" s="1"/>
  <c r="Q682" i="2" s="1"/>
  <c r="U682" i="2" s="1"/>
  <c r="S682" i="2" l="1"/>
  <c r="R682" i="2" l="1"/>
  <c r="T682" i="2" s="1"/>
  <c r="P683" i="2" s="1"/>
  <c r="Q683" i="2" s="1"/>
  <c r="U683" i="2" s="1"/>
  <c r="S683" i="2" l="1"/>
  <c r="R683" i="2" l="1"/>
  <c r="T683" i="2" s="1"/>
  <c r="P684" i="2" s="1"/>
  <c r="Q684" i="2" s="1"/>
  <c r="U684" i="2" s="1"/>
  <c r="S684" i="2" l="1"/>
  <c r="R684" i="2" l="1"/>
  <c r="T684" i="2" s="1"/>
  <c r="P685" i="2" s="1"/>
  <c r="Q685" i="2" l="1"/>
  <c r="U685" i="2" s="1"/>
  <c r="S685" i="2" l="1"/>
  <c r="R685" i="2" l="1"/>
  <c r="T685" i="2" s="1"/>
  <c r="P686" i="2" s="1"/>
  <c r="Q686" i="2" s="1"/>
  <c r="U686" i="2" s="1"/>
  <c r="S686" i="2" l="1"/>
  <c r="R686" i="2" l="1"/>
  <c r="T686" i="2" s="1"/>
  <c r="P687" i="2" s="1"/>
  <c r="Q687" i="2" l="1"/>
  <c r="U687" i="2" s="1"/>
  <c r="S687" i="2" l="1"/>
  <c r="R687" i="2" l="1"/>
  <c r="T687" i="2" s="1"/>
  <c r="P688" i="2" s="1"/>
  <c r="Q688" i="2" s="1"/>
  <c r="U688" i="2" s="1"/>
  <c r="S688" i="2" l="1"/>
  <c r="R688" i="2" l="1"/>
  <c r="T688" i="2" s="1"/>
  <c r="P689" i="2" s="1"/>
  <c r="Q689" i="2" s="1"/>
  <c r="U689" i="2" s="1"/>
  <c r="S689" i="2" l="1"/>
  <c r="R689" i="2" l="1"/>
  <c r="T689" i="2" s="1"/>
  <c r="P690" i="2" s="1"/>
  <c r="Q690" i="2" l="1"/>
  <c r="U690" i="2" s="1"/>
  <c r="S690" i="2" l="1"/>
  <c r="R690" i="2" l="1"/>
  <c r="T690" i="2" s="1"/>
  <c r="P691" i="2" s="1"/>
  <c r="Q691" i="2" l="1"/>
  <c r="U691" i="2" s="1"/>
  <c r="S691" i="2" l="1"/>
  <c r="R691" i="2" l="1"/>
  <c r="T691" i="2" s="1"/>
  <c r="P692" i="2" s="1"/>
  <c r="Q692" i="2" l="1"/>
  <c r="U692" i="2" s="1"/>
  <c r="S692" i="2" l="1"/>
  <c r="R692" i="2" l="1"/>
  <c r="T692" i="2" s="1"/>
  <c r="P693" i="2" s="1"/>
  <c r="Q693" i="2" s="1"/>
  <c r="U693" i="2" s="1"/>
  <c r="S693" i="2" l="1"/>
  <c r="R693" i="2" l="1"/>
  <c r="T693" i="2" s="1"/>
  <c r="P694" i="2" s="1"/>
  <c r="Q694" i="2" l="1"/>
  <c r="U694" i="2" s="1"/>
  <c r="S694" i="2" l="1"/>
  <c r="R694" i="2" l="1"/>
  <c r="T694" i="2" s="1"/>
  <c r="P695" i="2" s="1"/>
  <c r="Q695" i="2" l="1"/>
  <c r="U695" i="2" s="1"/>
  <c r="S695" i="2" l="1"/>
  <c r="R695" i="2" l="1"/>
  <c r="T695" i="2" s="1"/>
  <c r="P696" i="2" s="1"/>
  <c r="Q696" i="2" l="1"/>
  <c r="U696" i="2" s="1"/>
  <c r="S696" i="2" l="1"/>
  <c r="R696" i="2" l="1"/>
  <c r="T696" i="2" s="1"/>
  <c r="P697" i="2" s="1"/>
  <c r="Q697" i="2" l="1"/>
  <c r="U697" i="2" s="1"/>
  <c r="S697" i="2" l="1"/>
  <c r="R697" i="2" l="1"/>
  <c r="T697" i="2" s="1"/>
  <c r="P698" i="2" s="1"/>
  <c r="Q698" i="2" s="1"/>
  <c r="U698" i="2" s="1"/>
  <c r="S698" i="2" l="1"/>
  <c r="R698" i="2" l="1"/>
  <c r="T698" i="2" s="1"/>
  <c r="P699" i="2" s="1"/>
  <c r="Q699" i="2" l="1"/>
  <c r="U699" i="2" s="1"/>
  <c r="S699" i="2" l="1"/>
  <c r="R699" i="2" l="1"/>
  <c r="T699" i="2" s="1"/>
  <c r="P700" i="2" s="1"/>
  <c r="Q700" i="2" s="1"/>
  <c r="U700" i="2" s="1"/>
  <c r="S700" i="2" l="1"/>
  <c r="R700" i="2" l="1"/>
  <c r="T700" i="2" s="1"/>
  <c r="P701" i="2" s="1"/>
  <c r="Q701" i="2" l="1"/>
  <c r="U701" i="2" s="1"/>
  <c r="S701" i="2" l="1"/>
  <c r="R701" i="2" l="1"/>
  <c r="T701" i="2" s="1"/>
  <c r="P702" i="2" s="1"/>
  <c r="Q702" i="2" s="1"/>
  <c r="U702" i="2" s="1"/>
  <c r="S702" i="2" l="1"/>
  <c r="R702" i="2" l="1"/>
  <c r="T702" i="2" s="1"/>
  <c r="P703" i="2" s="1"/>
  <c r="Q703" i="2" s="1"/>
  <c r="U703" i="2" s="1"/>
  <c r="S703" i="2" l="1"/>
  <c r="R703" i="2" l="1"/>
  <c r="T703" i="2" s="1"/>
  <c r="P704" i="2" s="1"/>
  <c r="Q704" i="2" s="1"/>
  <c r="U704" i="2" s="1"/>
  <c r="S704" i="2" l="1"/>
  <c r="R704" i="2" l="1"/>
  <c r="T704" i="2" s="1"/>
  <c r="P705" i="2" s="1"/>
  <c r="Q705" i="2" l="1"/>
  <c r="U705" i="2" s="1"/>
  <c r="S705" i="2" l="1"/>
  <c r="R705" i="2" l="1"/>
  <c r="T705" i="2" s="1"/>
  <c r="P706" i="2" s="1"/>
  <c r="Q706" i="2" l="1"/>
  <c r="U706" i="2" s="1"/>
  <c r="S706" i="2" l="1"/>
  <c r="R706" i="2" l="1"/>
  <c r="T706" i="2" s="1"/>
  <c r="P707" i="2" s="1"/>
  <c r="Q707" i="2" s="1"/>
  <c r="U707" i="2" s="1"/>
  <c r="S707" i="2" l="1"/>
  <c r="R707" i="2" l="1"/>
  <c r="T707" i="2" s="1"/>
  <c r="P708" i="2" s="1"/>
  <c r="Q708" i="2" s="1"/>
  <c r="U708" i="2" s="1"/>
  <c r="S708" i="2" l="1"/>
  <c r="R708" i="2" l="1"/>
  <c r="T708" i="2" s="1"/>
  <c r="P709" i="2" s="1"/>
  <c r="Q709" i="2" s="1"/>
  <c r="U709" i="2" s="1"/>
  <c r="S709" i="2" l="1"/>
  <c r="R709" i="2" l="1"/>
  <c r="T709" i="2" s="1"/>
  <c r="P710" i="2" s="1"/>
  <c r="Q710" i="2" s="1"/>
  <c r="U710" i="2" s="1"/>
  <c r="S710" i="2" l="1"/>
  <c r="R710" i="2" l="1"/>
  <c r="T710" i="2" s="1"/>
  <c r="P711" i="2" s="1"/>
  <c r="Q711" i="2" s="1"/>
  <c r="U711" i="2" s="1"/>
  <c r="S711" i="2" l="1"/>
  <c r="R711" i="2" l="1"/>
  <c r="T711" i="2" s="1"/>
  <c r="P712" i="2" s="1"/>
  <c r="Q712" i="2" s="1"/>
  <c r="U712" i="2" s="1"/>
  <c r="S712" i="2" l="1"/>
  <c r="R712" i="2" l="1"/>
  <c r="T712" i="2" s="1"/>
  <c r="P713" i="2" s="1"/>
  <c r="Q713" i="2" s="1"/>
  <c r="U713" i="2" s="1"/>
  <c r="S713" i="2" l="1"/>
  <c r="R713" i="2" l="1"/>
  <c r="T713" i="2" s="1"/>
  <c r="P714" i="2" s="1"/>
  <c r="Q714" i="2" s="1"/>
  <c r="U714" i="2" s="1"/>
  <c r="S714" i="2" l="1"/>
  <c r="R714" i="2" l="1"/>
  <c r="T714" i="2" s="1"/>
  <c r="P715" i="2" s="1"/>
  <c r="Q715" i="2" s="1"/>
  <c r="U715" i="2" s="1"/>
  <c r="S715" i="2" l="1"/>
  <c r="R715" i="2" l="1"/>
  <c r="T715" i="2" s="1"/>
  <c r="P716" i="2" s="1"/>
  <c r="Q716" i="2" s="1"/>
  <c r="U716" i="2" s="1"/>
  <c r="S716" i="2" l="1"/>
  <c r="R716" i="2" l="1"/>
  <c r="T716" i="2" s="1"/>
  <c r="P717" i="2" s="1"/>
  <c r="Q717" i="2" s="1"/>
  <c r="U717" i="2" s="1"/>
  <c r="S717" i="2" l="1"/>
  <c r="R717" i="2" l="1"/>
  <c r="T717" i="2" s="1"/>
  <c r="P718" i="2" s="1"/>
  <c r="Q718" i="2" s="1"/>
  <c r="U718" i="2" s="1"/>
  <c r="S718" i="2" l="1"/>
  <c r="R718" i="2" l="1"/>
  <c r="T718" i="2" s="1"/>
  <c r="P719" i="2" s="1"/>
  <c r="Q719" i="2" s="1"/>
  <c r="U719" i="2" s="1"/>
  <c r="S719" i="2" l="1"/>
  <c r="R719" i="2" l="1"/>
  <c r="T719" i="2" s="1"/>
  <c r="P720" i="2" s="1"/>
  <c r="Q720" i="2" s="1"/>
  <c r="U720" i="2" s="1"/>
  <c r="S720" i="2" l="1"/>
  <c r="R720" i="2" l="1"/>
  <c r="T720" i="2" s="1"/>
  <c r="P721" i="2" s="1"/>
  <c r="Q721" i="2" s="1"/>
  <c r="U721" i="2" s="1"/>
  <c r="S721" i="2" l="1"/>
  <c r="R721" i="2" l="1"/>
  <c r="T721" i="2" s="1"/>
  <c r="P722" i="2" s="1"/>
  <c r="Q722" i="2" s="1"/>
  <c r="U722" i="2" s="1"/>
  <c r="S722" i="2" l="1"/>
  <c r="R722" i="2" l="1"/>
  <c r="T722" i="2" s="1"/>
  <c r="P723" i="2" s="1"/>
  <c r="Q723" i="2" s="1"/>
  <c r="U723" i="2" s="1"/>
  <c r="S723" i="2" l="1"/>
  <c r="R723" i="2" l="1"/>
  <c r="T723" i="2" s="1"/>
  <c r="P724" i="2" s="1"/>
  <c r="Q724" i="2" s="1"/>
  <c r="U724" i="2" s="1"/>
  <c r="S724" i="2" l="1"/>
  <c r="R724" i="2" l="1"/>
  <c r="T724" i="2" s="1"/>
  <c r="P725" i="2" s="1"/>
  <c r="Q725" i="2" s="1"/>
  <c r="U725" i="2" s="1"/>
  <c r="S725" i="2" l="1"/>
  <c r="R725" i="2" l="1"/>
  <c r="T725" i="2" s="1"/>
  <c r="P726" i="2" s="1"/>
  <c r="Q726" i="2" s="1"/>
  <c r="U726" i="2" s="1"/>
  <c r="S726" i="2" l="1"/>
  <c r="R726" i="2" l="1"/>
  <c r="T726" i="2" s="1"/>
  <c r="P727" i="2" s="1"/>
  <c r="Q727" i="2" s="1"/>
  <c r="U727" i="2" s="1"/>
  <c r="S727" i="2" l="1"/>
  <c r="R727" i="2" l="1"/>
  <c r="T727" i="2" s="1"/>
  <c r="P728" i="2" s="1"/>
  <c r="Q728" i="2" s="1"/>
  <c r="U728" i="2" s="1"/>
  <c r="S728" i="2" l="1"/>
  <c r="R728" i="2" l="1"/>
  <c r="T728" i="2" s="1"/>
  <c r="P729" i="2" s="1"/>
  <c r="Q729" i="2" s="1"/>
  <c r="U729" i="2" s="1"/>
  <c r="S729" i="2" l="1"/>
  <c r="R729" i="2" l="1"/>
  <c r="T729" i="2" s="1"/>
  <c r="P730" i="2" s="1"/>
  <c r="Q730" i="2" s="1"/>
  <c r="U730" i="2" s="1"/>
  <c r="S730" i="2" l="1"/>
  <c r="R730" i="2" l="1"/>
  <c r="T730" i="2" s="1"/>
  <c r="P731" i="2" s="1"/>
  <c r="Q731" i="2" s="1"/>
  <c r="U731" i="2" s="1"/>
  <c r="S731" i="2" l="1"/>
  <c r="R731" i="2" l="1"/>
  <c r="T731" i="2" s="1"/>
  <c r="P732" i="2" s="1"/>
  <c r="Q732" i="2" s="1"/>
  <c r="U732" i="2" s="1"/>
  <c r="S732" i="2" l="1"/>
  <c r="R732" i="2" l="1"/>
  <c r="T732" i="2" s="1"/>
  <c r="P733" i="2" s="1"/>
  <c r="Q733" i="2" s="1"/>
  <c r="U733" i="2" s="1"/>
  <c r="S733" i="2" l="1"/>
  <c r="R733" i="2" l="1"/>
  <c r="T733" i="2" s="1"/>
  <c r="P734" i="2" s="1"/>
  <c r="Q734" i="2" s="1"/>
  <c r="U734" i="2" s="1"/>
  <c r="S734" i="2" l="1"/>
  <c r="R734" i="2" l="1"/>
  <c r="T734" i="2" s="1"/>
  <c r="P735" i="2" s="1"/>
  <c r="Q735" i="2" s="1"/>
  <c r="U735" i="2" s="1"/>
  <c r="S735" i="2" l="1"/>
  <c r="R735" i="2" l="1"/>
  <c r="T735" i="2" s="1"/>
  <c r="P736" i="2" s="1"/>
  <c r="Q736" i="2" l="1"/>
  <c r="U736" i="2" s="1"/>
  <c r="S736" i="2" l="1"/>
  <c r="R736" i="2" l="1"/>
  <c r="T736" i="2" s="1"/>
  <c r="P737" i="2" s="1"/>
  <c r="Q737" i="2" s="1"/>
  <c r="U737" i="2" s="1"/>
  <c r="S737" i="2" l="1"/>
  <c r="R737" i="2" l="1"/>
  <c r="T737" i="2" s="1"/>
  <c r="P738" i="2" s="1"/>
  <c r="Q738" i="2" s="1"/>
  <c r="U738" i="2" s="1"/>
  <c r="S738" i="2" l="1"/>
  <c r="R738" i="2" l="1"/>
  <c r="T738" i="2" s="1"/>
  <c r="P739" i="2" s="1"/>
  <c r="Q739" i="2" s="1"/>
  <c r="U739" i="2" s="1"/>
  <c r="S739" i="2" l="1"/>
  <c r="R739" i="2" l="1"/>
  <c r="T739" i="2" s="1"/>
  <c r="P740" i="2" s="1"/>
  <c r="Q740" i="2" l="1"/>
  <c r="U740" i="2" s="1"/>
  <c r="S740" i="2" l="1"/>
  <c r="R740" i="2" l="1"/>
  <c r="T740" i="2" s="1"/>
  <c r="P741" i="2" s="1"/>
  <c r="Q741" i="2" s="1"/>
  <c r="U741" i="2" s="1"/>
  <c r="S741" i="2" l="1"/>
  <c r="R741" i="2" l="1"/>
  <c r="T741" i="2" s="1"/>
  <c r="P742" i="2" s="1"/>
  <c r="Q742" i="2" s="1"/>
  <c r="U742" i="2" s="1"/>
  <c r="S742" i="2" l="1"/>
  <c r="R742" i="2" l="1"/>
  <c r="T742" i="2" s="1"/>
  <c r="P743" i="2" s="1"/>
  <c r="Q743" i="2" l="1"/>
  <c r="U743" i="2" s="1"/>
  <c r="S743" i="2" l="1"/>
  <c r="R743" i="2" l="1"/>
  <c r="T743" i="2" s="1"/>
  <c r="P744" i="2" s="1"/>
  <c r="Q744" i="2" l="1"/>
  <c r="U744" i="2" s="1"/>
  <c r="S744" i="2" l="1"/>
  <c r="R744" i="2" l="1"/>
  <c r="T744" i="2" s="1"/>
  <c r="P745" i="2" s="1"/>
  <c r="Q745" i="2" s="1"/>
  <c r="U745" i="2" s="1"/>
  <c r="S745" i="2" l="1"/>
  <c r="R745" i="2" l="1"/>
  <c r="T745" i="2" s="1"/>
  <c r="P746" i="2" s="1"/>
  <c r="Q746" i="2" s="1"/>
  <c r="U746" i="2" s="1"/>
  <c r="S746" i="2" l="1"/>
  <c r="R746" i="2" l="1"/>
  <c r="T746" i="2" s="1"/>
  <c r="P747" i="2" s="1"/>
  <c r="Q747" i="2" s="1"/>
  <c r="U747" i="2" s="1"/>
  <c r="S747" i="2" l="1"/>
  <c r="R747" i="2" l="1"/>
  <c r="T747" i="2" s="1"/>
  <c r="P748" i="2" s="1"/>
  <c r="Q748" i="2" l="1"/>
  <c r="U748" i="2" s="1"/>
  <c r="S748" i="2" l="1"/>
  <c r="R748" i="2" l="1"/>
  <c r="T748" i="2" s="1"/>
  <c r="P749" i="2" s="1"/>
  <c r="Q749" i="2" s="1"/>
  <c r="U749" i="2" s="1"/>
  <c r="S749" i="2" l="1"/>
  <c r="R749" i="2" l="1"/>
  <c r="T749" i="2" s="1"/>
  <c r="P750" i="2" s="1"/>
  <c r="Q750" i="2" l="1"/>
  <c r="U750" i="2" s="1"/>
  <c r="S750" i="2" l="1"/>
  <c r="R750" i="2" l="1"/>
  <c r="T750" i="2" s="1"/>
  <c r="P751" i="2" s="1"/>
  <c r="Q751" i="2" l="1"/>
  <c r="U751" i="2" s="1"/>
  <c r="S751" i="2" l="1"/>
  <c r="R751" i="2" l="1"/>
  <c r="T751" i="2" s="1"/>
  <c r="P752" i="2" s="1"/>
  <c r="Q752" i="2" l="1"/>
  <c r="U752" i="2" s="1"/>
  <c r="S752" i="2" l="1"/>
  <c r="R752" i="2" l="1"/>
  <c r="T752" i="2" s="1"/>
  <c r="P753" i="2" s="1"/>
  <c r="Q753" i="2" s="1"/>
  <c r="U753" i="2" s="1"/>
  <c r="S753" i="2" l="1"/>
  <c r="R753" i="2" l="1"/>
  <c r="T753" i="2" s="1"/>
  <c r="P754" i="2" s="1"/>
  <c r="Q754" i="2" s="1"/>
  <c r="U754" i="2" s="1"/>
  <c r="S754" i="2" l="1"/>
  <c r="R754" i="2" l="1"/>
  <c r="T754" i="2" s="1"/>
  <c r="P755" i="2" s="1"/>
  <c r="Q755" i="2" s="1"/>
  <c r="U755" i="2" s="1"/>
  <c r="S755" i="2" l="1"/>
  <c r="R755" i="2" l="1"/>
  <c r="T755" i="2" s="1"/>
  <c r="P756" i="2" s="1"/>
  <c r="Q756" i="2" l="1"/>
  <c r="U756" i="2" s="1"/>
  <c r="S756" i="2" l="1"/>
  <c r="R756" i="2" l="1"/>
  <c r="T756" i="2" s="1"/>
  <c r="P757" i="2" s="1"/>
  <c r="Q757" i="2" s="1"/>
  <c r="U757" i="2" s="1"/>
  <c r="S757" i="2" l="1"/>
  <c r="R757" i="2" l="1"/>
  <c r="T757" i="2" s="1"/>
  <c r="P758" i="2" s="1"/>
  <c r="Q758" i="2" s="1"/>
  <c r="U758" i="2" s="1"/>
  <c r="S758" i="2" l="1"/>
  <c r="R758" i="2" l="1"/>
  <c r="T758" i="2" s="1"/>
  <c r="P759" i="2" s="1"/>
  <c r="Q759" i="2" l="1"/>
  <c r="U759" i="2" s="1"/>
  <c r="S759" i="2" l="1"/>
  <c r="R759" i="2" l="1"/>
  <c r="T759" i="2" s="1"/>
  <c r="P760" i="2" s="1"/>
  <c r="Q760" i="2" l="1"/>
  <c r="U760" i="2" s="1"/>
  <c r="S760" i="2" l="1"/>
  <c r="R760" i="2" l="1"/>
  <c r="T760" i="2" s="1"/>
  <c r="P761" i="2" s="1"/>
  <c r="Q761" i="2" s="1"/>
  <c r="U761" i="2" s="1"/>
  <c r="R761" i="2" l="1"/>
  <c r="S761" i="2"/>
  <c r="T761" i="2" l="1"/>
  <c r="P762" i="2" s="1"/>
  <c r="Q762" i="2" s="1"/>
  <c r="U762" i="2" s="1"/>
  <c r="S762" i="2" l="1"/>
  <c r="R762" i="2" l="1"/>
  <c r="T762" i="2" s="1"/>
  <c r="P763" i="2" s="1"/>
  <c r="Q763" i="2" l="1"/>
  <c r="U763" i="2" s="1"/>
  <c r="R763" i="2" l="1"/>
  <c r="S763" i="2"/>
  <c r="T763" i="2" l="1"/>
  <c r="P764" i="2" s="1"/>
  <c r="Q764" i="2" l="1"/>
  <c r="U764" i="2" s="1"/>
  <c r="R764" i="2" l="1"/>
  <c r="S764" i="2"/>
  <c r="T764" i="2" l="1"/>
  <c r="P765" i="2" s="1"/>
  <c r="Q765" i="2" s="1"/>
  <c r="U765" i="2" s="1"/>
  <c r="R765" i="2" l="1"/>
  <c r="S765" i="2"/>
  <c r="T765" i="2" l="1"/>
  <c r="P766" i="2" s="1"/>
  <c r="Q766" i="2" l="1"/>
  <c r="U766" i="2" s="1"/>
  <c r="R766" i="2" l="1"/>
  <c r="S766" i="2"/>
  <c r="T766" i="2" l="1"/>
  <c r="P767" i="2" s="1"/>
  <c r="Q767" i="2" l="1"/>
  <c r="U767" i="2" s="1"/>
  <c r="R767" i="2" l="1"/>
  <c r="S767" i="2"/>
  <c r="T767" i="2" l="1"/>
  <c r="P768" i="2" s="1"/>
  <c r="Q768" i="2" l="1"/>
  <c r="U768" i="2" s="1"/>
  <c r="R768" i="2" l="1"/>
  <c r="S768" i="2"/>
  <c r="T768" i="2" l="1"/>
  <c r="P769" i="2" s="1"/>
  <c r="Q769" i="2" s="1"/>
  <c r="U769" i="2" s="1"/>
  <c r="R769" i="2" l="1"/>
  <c r="S769" i="2"/>
  <c r="T769" i="2" l="1"/>
  <c r="P770" i="2" s="1"/>
  <c r="Q770" i="2" s="1"/>
  <c r="U770" i="2" s="1"/>
  <c r="S770" i="2" l="1"/>
  <c r="R770" i="2" l="1"/>
  <c r="T770" i="2" s="1"/>
  <c r="P771" i="2" s="1"/>
  <c r="Q771" i="2" s="1"/>
  <c r="U771" i="2" s="1"/>
  <c r="S771" i="2" l="1"/>
  <c r="R771" i="2" l="1"/>
  <c r="T771" i="2" s="1"/>
  <c r="P772" i="2" s="1"/>
  <c r="Q772" i="2" l="1"/>
  <c r="U772" i="2" s="1"/>
  <c r="S772" i="2" l="1"/>
  <c r="R772" i="2" l="1"/>
  <c r="T772" i="2" s="1"/>
  <c r="P773" i="2" s="1"/>
  <c r="Q773" i="2" s="1"/>
  <c r="U773" i="2" s="1"/>
  <c r="S773" i="2" l="1"/>
  <c r="R773" i="2" l="1"/>
  <c r="T773" i="2" s="1"/>
  <c r="P774" i="2" s="1"/>
  <c r="Q774" i="2" l="1"/>
  <c r="U774" i="2" s="1"/>
  <c r="S774" i="2" l="1"/>
  <c r="R774" i="2" l="1"/>
  <c r="T774" i="2" s="1"/>
  <c r="P775" i="2" s="1"/>
  <c r="Q775" i="2" s="1"/>
  <c r="U775" i="2" s="1"/>
  <c r="S775" i="2" l="1"/>
  <c r="R775" i="2" l="1"/>
  <c r="T775" i="2" s="1"/>
  <c r="P776" i="2" s="1"/>
  <c r="Q776" i="2" l="1"/>
  <c r="U776" i="2" s="1"/>
  <c r="R776" i="2" l="1"/>
  <c r="S776" i="2"/>
  <c r="T776" i="2" l="1"/>
  <c r="P777" i="2" s="1"/>
  <c r="Q777" i="2" s="1"/>
  <c r="U777" i="2" s="1"/>
  <c r="R777" i="2" l="1"/>
  <c r="S777" i="2"/>
  <c r="T777" i="2" l="1"/>
  <c r="P778" i="2" s="1"/>
  <c r="Q778" i="2" s="1"/>
  <c r="U778" i="2" s="1"/>
  <c r="R778" i="2" l="1"/>
  <c r="S778" i="2"/>
  <c r="T778" i="2" l="1"/>
  <c r="P779" i="2" s="1"/>
  <c r="Q779" i="2" s="1"/>
  <c r="U779" i="2" s="1"/>
  <c r="S779" i="2" l="1"/>
  <c r="R779" i="2" l="1"/>
  <c r="T779" i="2" s="1"/>
  <c r="P780" i="2" s="1"/>
  <c r="Q780" i="2" l="1"/>
  <c r="U780" i="2" s="1"/>
  <c r="S780" i="2" l="1"/>
  <c r="R780" i="2" l="1"/>
  <c r="T780" i="2" s="1"/>
  <c r="P781" i="2" s="1"/>
  <c r="Q781" i="2" s="1"/>
  <c r="U781" i="2" s="1"/>
  <c r="S781" i="2" l="1"/>
  <c r="R781" i="2" l="1"/>
  <c r="T781" i="2" s="1"/>
  <c r="P782" i="2" s="1"/>
  <c r="Q782" i="2" s="1"/>
  <c r="U782" i="2" s="1"/>
  <c r="S782" i="2" l="1"/>
  <c r="R782" i="2" l="1"/>
  <c r="T782" i="2" s="1"/>
  <c r="P783" i="2" s="1"/>
  <c r="Q783" i="2" l="1"/>
  <c r="U783" i="2" s="1"/>
  <c r="S783" i="2" l="1"/>
  <c r="R783" i="2" l="1"/>
  <c r="T783" i="2" s="1"/>
  <c r="P784" i="2" s="1"/>
  <c r="Q784" i="2" l="1"/>
  <c r="U784" i="2" s="1"/>
  <c r="S784" i="2" l="1"/>
  <c r="R784" i="2" l="1"/>
  <c r="T784" i="2" s="1"/>
  <c r="P785" i="2" s="1"/>
  <c r="Q785" i="2" s="1"/>
  <c r="U785" i="2" s="1"/>
  <c r="S785" i="2" l="1"/>
  <c r="R785" i="2" l="1"/>
  <c r="T785" i="2" s="1"/>
  <c r="P786" i="2" s="1"/>
  <c r="Q786" i="2" s="1"/>
  <c r="U786" i="2" s="1"/>
  <c r="S786" i="2" l="1"/>
  <c r="R786" i="2" l="1"/>
  <c r="T786" i="2" s="1"/>
  <c r="P787" i="2" s="1"/>
  <c r="Q787" i="2" s="1"/>
  <c r="U787" i="2" s="1"/>
  <c r="S787" i="2" l="1"/>
  <c r="R787" i="2" l="1"/>
  <c r="T787" i="2" s="1"/>
  <c r="P788" i="2" s="1"/>
  <c r="Q788" i="2" l="1"/>
  <c r="U788" i="2" s="1"/>
  <c r="S788" i="2" l="1"/>
  <c r="R788" i="2" l="1"/>
  <c r="T788" i="2" s="1"/>
  <c r="P789" i="2" s="1"/>
  <c r="Q789" i="2" s="1"/>
  <c r="U789" i="2" s="1"/>
  <c r="S789" i="2" l="1"/>
  <c r="R789" i="2" l="1"/>
  <c r="T789" i="2" s="1"/>
  <c r="P790" i="2" s="1"/>
  <c r="Q790" i="2" l="1"/>
  <c r="U790" i="2" s="1"/>
  <c r="S790" i="2" l="1"/>
  <c r="R790" i="2" l="1"/>
  <c r="T790" i="2" s="1"/>
  <c r="P791" i="2" s="1"/>
  <c r="Q791" i="2" s="1"/>
  <c r="U791" i="2" s="1"/>
  <c r="S791" i="2" l="1"/>
  <c r="R791" i="2" l="1"/>
  <c r="T791" i="2" s="1"/>
  <c r="P792" i="2" s="1"/>
  <c r="Q792" i="2" l="1"/>
  <c r="U792" i="2" s="1"/>
  <c r="S792" i="2" l="1"/>
  <c r="R792" i="2" l="1"/>
  <c r="T792" i="2" s="1"/>
  <c r="P793" i="2" s="1"/>
  <c r="Q793" i="2" s="1"/>
  <c r="U793" i="2" s="1"/>
  <c r="S793" i="2" l="1"/>
  <c r="R793" i="2" l="1"/>
  <c r="T793" i="2" s="1"/>
  <c r="P794" i="2" s="1"/>
  <c r="Q794" i="2" s="1"/>
  <c r="U794" i="2" s="1"/>
  <c r="S794" i="2" l="1"/>
  <c r="R794" i="2" l="1"/>
  <c r="T794" i="2" s="1"/>
  <c r="P795" i="2" s="1"/>
  <c r="Q795" i="2" s="1"/>
  <c r="U795" i="2" s="1"/>
  <c r="S795" i="2" l="1"/>
  <c r="R795" i="2" l="1"/>
  <c r="T795" i="2" s="1"/>
  <c r="P796" i="2" s="1"/>
  <c r="Q796" i="2" l="1"/>
  <c r="U796" i="2" s="1"/>
  <c r="S796" i="2" l="1"/>
  <c r="R796" i="2" l="1"/>
  <c r="T796" i="2" s="1"/>
  <c r="P797" i="2" s="1"/>
  <c r="Q797" i="2" s="1"/>
  <c r="U797" i="2" s="1"/>
  <c r="S797" i="2" l="1"/>
  <c r="R797" i="2" l="1"/>
  <c r="T797" i="2" s="1"/>
  <c r="P798" i="2" s="1"/>
  <c r="Q798" i="2" s="1"/>
  <c r="U798" i="2" s="1"/>
  <c r="S798" i="2" l="1"/>
  <c r="R798" i="2" l="1"/>
  <c r="T798" i="2" s="1"/>
  <c r="P799" i="2" s="1"/>
  <c r="Q799" i="2" l="1"/>
  <c r="U799" i="2" s="1"/>
  <c r="S799" i="2" l="1"/>
  <c r="R799" i="2" l="1"/>
  <c r="T799" i="2" s="1"/>
  <c r="P800" i="2" s="1"/>
  <c r="Q800" i="2" s="1"/>
  <c r="U800" i="2" s="1"/>
  <c r="S800" i="2" l="1"/>
  <c r="R800" i="2" l="1"/>
  <c r="T800" i="2" s="1"/>
  <c r="P801" i="2" s="1"/>
  <c r="Q801" i="2" l="1"/>
  <c r="U801" i="2" s="1"/>
  <c r="S801" i="2" l="1"/>
  <c r="R801" i="2" l="1"/>
  <c r="T801" i="2" s="1"/>
  <c r="P802" i="2" s="1"/>
  <c r="Q802" i="2" s="1"/>
  <c r="U802" i="2" s="1"/>
  <c r="S802" i="2" l="1"/>
  <c r="R802" i="2" l="1"/>
  <c r="T802" i="2" s="1"/>
  <c r="P803" i="2" s="1"/>
  <c r="Q803" i="2" l="1"/>
  <c r="U803" i="2" s="1"/>
  <c r="R803" i="2" l="1"/>
  <c r="S803" i="2"/>
  <c r="T803" i="2" l="1"/>
  <c r="P804" i="2" s="1"/>
  <c r="Q804" i="2" s="1"/>
  <c r="U804" i="2" s="1"/>
  <c r="R804" i="2" l="1"/>
  <c r="S804" i="2"/>
  <c r="T804" i="2" l="1"/>
  <c r="P805" i="2" s="1"/>
  <c r="Q805" i="2" l="1"/>
  <c r="U805" i="2" s="1"/>
  <c r="S805" i="2" l="1"/>
  <c r="R805" i="2" l="1"/>
  <c r="T805" i="2" s="1"/>
  <c r="P806" i="2" s="1"/>
  <c r="Q806" i="2" s="1"/>
  <c r="U806" i="2" s="1"/>
  <c r="S806" i="2" l="1"/>
  <c r="R806" i="2" l="1"/>
  <c r="T806" i="2" s="1"/>
  <c r="P807" i="2" s="1"/>
  <c r="Q807" i="2" s="1"/>
  <c r="U807" i="2" s="1"/>
  <c r="S807" i="2" l="1"/>
  <c r="R807" i="2" l="1"/>
  <c r="T807" i="2" s="1"/>
  <c r="P808" i="2" s="1"/>
  <c r="Q808" i="2" s="1"/>
  <c r="U808" i="2" s="1"/>
  <c r="S808" i="2" l="1"/>
  <c r="R808" i="2" l="1"/>
  <c r="T808" i="2" s="1"/>
  <c r="P809" i="2" s="1"/>
  <c r="Q809" i="2" l="1"/>
  <c r="U809" i="2" s="1"/>
  <c r="S809" i="2" l="1"/>
  <c r="R809" i="2" l="1"/>
  <c r="T809" i="2" s="1"/>
  <c r="P810" i="2" s="1"/>
  <c r="Q810" i="2" l="1"/>
  <c r="U810" i="2" s="1"/>
  <c r="S810" i="2" l="1"/>
  <c r="R810" i="2" l="1"/>
  <c r="T810" i="2" s="1"/>
  <c r="P811" i="2" s="1"/>
  <c r="Q811" i="2" l="1"/>
  <c r="U811" i="2" s="1"/>
  <c r="S811" i="2" l="1"/>
  <c r="R811" i="2" l="1"/>
  <c r="T811" i="2" s="1"/>
  <c r="P812" i="2" s="1"/>
  <c r="Q812" i="2" s="1"/>
  <c r="U812" i="2" s="1"/>
  <c r="S812" i="2" l="1"/>
  <c r="R812" i="2" l="1"/>
  <c r="T812" i="2" s="1"/>
  <c r="P813" i="2" s="1"/>
  <c r="Q813" i="2" l="1"/>
  <c r="U813" i="2" s="1"/>
  <c r="S813" i="2" l="1"/>
  <c r="R813" i="2" l="1"/>
  <c r="T813" i="2" s="1"/>
  <c r="P814" i="2" s="1"/>
  <c r="Q814" i="2" s="1"/>
  <c r="U814" i="2" s="1"/>
  <c r="S814" i="2" l="1"/>
  <c r="R814" i="2" l="1"/>
  <c r="T814" i="2" s="1"/>
  <c r="P815" i="2" s="1"/>
  <c r="Q815" i="2" l="1"/>
  <c r="U815" i="2" s="1"/>
  <c r="S815" i="2" l="1"/>
  <c r="R815" i="2" l="1"/>
  <c r="T815" i="2" s="1"/>
  <c r="P816" i="2" s="1"/>
  <c r="Q816" i="2" s="1"/>
  <c r="U816" i="2" s="1"/>
  <c r="S816" i="2" l="1"/>
  <c r="R816" i="2" l="1"/>
  <c r="T816" i="2" s="1"/>
  <c r="P817" i="2" s="1"/>
  <c r="Q817" i="2" s="1"/>
  <c r="U817" i="2" s="1"/>
  <c r="S817" i="2" l="1"/>
  <c r="R817" i="2" l="1"/>
  <c r="T817" i="2" s="1"/>
  <c r="P818" i="2" s="1"/>
  <c r="Q818" i="2" l="1"/>
  <c r="U818" i="2" s="1"/>
  <c r="S818" i="2" l="1"/>
  <c r="R818" i="2" l="1"/>
  <c r="T818" i="2" s="1"/>
  <c r="P819" i="2" s="1"/>
  <c r="Q819" i="2" s="1"/>
  <c r="U819" i="2" s="1"/>
  <c r="S819" i="2" l="1"/>
  <c r="R819" i="2" l="1"/>
  <c r="T819" i="2" s="1"/>
  <c r="P820" i="2" s="1"/>
  <c r="Q820" i="2" s="1"/>
  <c r="U820" i="2" s="1"/>
  <c r="S820" i="2" l="1"/>
  <c r="R820" i="2" l="1"/>
  <c r="T820" i="2" s="1"/>
  <c r="P821" i="2" s="1"/>
  <c r="Q821" i="2" s="1"/>
  <c r="U821" i="2" s="1"/>
  <c r="S821" i="2" l="1"/>
  <c r="R821" i="2" l="1"/>
  <c r="T821" i="2" s="1"/>
  <c r="P822" i="2" s="1"/>
  <c r="Q822" i="2" s="1"/>
  <c r="U822" i="2" s="1"/>
  <c r="S822" i="2" l="1"/>
  <c r="R822" i="2" l="1"/>
  <c r="T822" i="2" s="1"/>
  <c r="P823" i="2" s="1"/>
  <c r="Q823" i="2" s="1"/>
  <c r="U823" i="2" s="1"/>
  <c r="S823" i="2" l="1"/>
  <c r="R823" i="2" l="1"/>
  <c r="T823" i="2" s="1"/>
  <c r="P824" i="2" s="1"/>
  <c r="Q824" i="2" s="1"/>
  <c r="U824" i="2" s="1"/>
  <c r="S824" i="2" l="1"/>
  <c r="R824" i="2" l="1"/>
  <c r="T824" i="2" s="1"/>
  <c r="P825" i="2" s="1"/>
  <c r="Q825" i="2" s="1"/>
  <c r="U825" i="2" s="1"/>
  <c r="R825" i="2" l="1"/>
  <c r="S825" i="2"/>
  <c r="T825" i="2" l="1"/>
  <c r="P826" i="2" s="1"/>
  <c r="Q826" i="2" s="1"/>
  <c r="U826" i="2" s="1"/>
  <c r="S826" i="2" l="1"/>
  <c r="R826" i="2" l="1"/>
  <c r="T826" i="2" s="1"/>
  <c r="P827" i="2" s="1"/>
  <c r="Q827" i="2" s="1"/>
  <c r="U827" i="2" s="1"/>
  <c r="S827" i="2" l="1"/>
  <c r="R827" i="2" l="1"/>
  <c r="T827" i="2" s="1"/>
  <c r="P828" i="2" s="1"/>
  <c r="Q828" i="2" s="1"/>
  <c r="U828" i="2" s="1"/>
  <c r="S828" i="2" l="1"/>
  <c r="R828" i="2" l="1"/>
  <c r="T828" i="2" s="1"/>
  <c r="P829" i="2" s="1"/>
  <c r="Q829" i="2" s="1"/>
  <c r="U829" i="2" s="1"/>
  <c r="S829" i="2" l="1"/>
  <c r="R829" i="2" l="1"/>
  <c r="T829" i="2" s="1"/>
  <c r="P830" i="2" s="1"/>
  <c r="Q830" i="2" s="1"/>
  <c r="U830" i="2" s="1"/>
  <c r="R830" i="2" l="1"/>
  <c r="S830" i="2"/>
  <c r="T830" i="2" l="1"/>
  <c r="P831" i="2" s="1"/>
  <c r="Q831" i="2" s="1"/>
  <c r="U831" i="2" s="1"/>
  <c r="R831" i="2" l="1"/>
  <c r="S831" i="2"/>
  <c r="T831" i="2" l="1"/>
  <c r="P832" i="2" s="1"/>
  <c r="Q832" i="2" s="1"/>
  <c r="U832" i="2" s="1"/>
  <c r="R832" i="2" l="1"/>
  <c r="S832" i="2"/>
  <c r="T832" i="2" l="1"/>
  <c r="P833" i="2" s="1"/>
  <c r="Q833" i="2" s="1"/>
  <c r="U833" i="2" s="1"/>
  <c r="R833" i="2" l="1"/>
  <c r="S833" i="2"/>
  <c r="T833" i="2" l="1"/>
  <c r="P834" i="2" s="1"/>
  <c r="Q834" i="2" s="1"/>
  <c r="U834" i="2" s="1"/>
  <c r="R834" i="2" l="1"/>
  <c r="S834" i="2"/>
  <c r="T834" i="2" l="1"/>
  <c r="P835" i="2" s="1"/>
  <c r="Q835" i="2" s="1"/>
  <c r="U835" i="2" s="1"/>
  <c r="R835" i="2" l="1"/>
  <c r="S835" i="2"/>
  <c r="T835" i="2" l="1"/>
  <c r="P836" i="2" s="1"/>
  <c r="Q836" i="2" s="1"/>
  <c r="U836" i="2" s="1"/>
  <c r="R836" i="2" l="1"/>
  <c r="S836" i="2"/>
  <c r="T836" i="2" l="1"/>
  <c r="P837" i="2" s="1"/>
  <c r="Q837" i="2" s="1"/>
  <c r="U837" i="2" s="1"/>
  <c r="S837" i="2" l="1"/>
  <c r="R837" i="2" l="1"/>
  <c r="T837" i="2" s="1"/>
  <c r="P838" i="2" s="1"/>
  <c r="Q838" i="2" s="1"/>
  <c r="U838" i="2" s="1"/>
  <c r="S838" i="2" l="1"/>
  <c r="R838" i="2" l="1"/>
  <c r="T838" i="2" s="1"/>
  <c r="P839" i="2" s="1"/>
  <c r="Q839" i="2" l="1"/>
  <c r="U839" i="2" s="1"/>
  <c r="R839" i="2" l="1"/>
  <c r="S839" i="2"/>
  <c r="T839" i="2" l="1"/>
  <c r="P840" i="2" s="1"/>
  <c r="Q840" i="2" s="1"/>
  <c r="U840" i="2" s="1"/>
  <c r="S840" i="2" l="1"/>
  <c r="R840" i="2" l="1"/>
  <c r="T840" i="2" s="1"/>
  <c r="P841" i="2" s="1"/>
  <c r="Q841" i="2" s="1"/>
  <c r="U841" i="2" s="1"/>
  <c r="S841" i="2" l="1"/>
  <c r="R841" i="2" l="1"/>
  <c r="T841" i="2" s="1"/>
  <c r="P842" i="2" s="1"/>
  <c r="Q842" i="2" l="1"/>
  <c r="U842" i="2" s="1"/>
  <c r="R842" i="2" l="1"/>
  <c r="S842" i="2"/>
  <c r="T842" i="2" l="1"/>
  <c r="P843" i="2" s="1"/>
  <c r="Q843" i="2" s="1"/>
  <c r="U843" i="2" s="1"/>
  <c r="S843" i="2" l="1"/>
  <c r="R843" i="2" l="1"/>
  <c r="T843" i="2" s="1"/>
  <c r="P844" i="2" s="1"/>
  <c r="Q844" i="2" s="1"/>
  <c r="U844" i="2" s="1"/>
  <c r="S844" i="2" l="1"/>
  <c r="R844" i="2" l="1"/>
  <c r="T844" i="2" s="1"/>
  <c r="P845" i="2" s="1"/>
  <c r="Q845" i="2" s="1"/>
  <c r="U845" i="2" s="1"/>
  <c r="S845" i="2" l="1"/>
  <c r="R845" i="2" l="1"/>
  <c r="T845" i="2" s="1"/>
  <c r="P846" i="2" s="1"/>
  <c r="Q846" i="2" s="1"/>
  <c r="U846" i="2" s="1"/>
  <c r="R846" i="2" l="1"/>
  <c r="S846" i="2"/>
  <c r="T846" i="2" l="1"/>
  <c r="P847" i="2" s="1"/>
  <c r="Q847" i="2" s="1"/>
  <c r="U847" i="2" s="1"/>
  <c r="R847" i="2" l="1"/>
  <c r="S847" i="2"/>
  <c r="T847" i="2" l="1"/>
  <c r="P848" i="2" s="1"/>
  <c r="Q848" i="2" l="1"/>
  <c r="U848" i="2" s="1"/>
  <c r="R848" i="2" l="1"/>
  <c r="S848" i="2"/>
  <c r="T848" i="2" l="1"/>
  <c r="P849" i="2" s="1"/>
  <c r="Q849" i="2" s="1"/>
  <c r="U849" i="2" s="1"/>
  <c r="R849" i="2" l="1"/>
  <c r="S849" i="2"/>
  <c r="T849" i="2" l="1"/>
  <c r="P850" i="2" s="1"/>
  <c r="Q850" i="2" s="1"/>
  <c r="U850" i="2" s="1"/>
  <c r="R850" i="2" l="1"/>
  <c r="S850" i="2"/>
  <c r="T850" i="2" l="1"/>
  <c r="P851" i="2" s="1"/>
  <c r="Q851" i="2" s="1"/>
  <c r="U851" i="2" s="1"/>
  <c r="R851" i="2" l="1"/>
  <c r="S851" i="2"/>
  <c r="T851" i="2" l="1"/>
  <c r="P852" i="2" s="1"/>
  <c r="Q852" i="2" l="1"/>
  <c r="U852" i="2" s="1"/>
  <c r="R852" i="2" l="1"/>
  <c r="S852" i="2"/>
  <c r="T852" i="2" l="1"/>
  <c r="P853" i="2" s="1"/>
  <c r="Q853" i="2" s="1"/>
  <c r="U853" i="2" s="1"/>
  <c r="R853" i="2" l="1"/>
  <c r="S853" i="2"/>
  <c r="T853" i="2" l="1"/>
  <c r="P854" i="2" s="1"/>
  <c r="Q854" i="2" s="1"/>
  <c r="U854" i="2" s="1"/>
  <c r="R854" i="2" l="1"/>
  <c r="S854" i="2"/>
  <c r="T854" i="2" l="1"/>
  <c r="P855" i="2" s="1"/>
  <c r="Q855" i="2" l="1"/>
  <c r="U855" i="2" s="1"/>
  <c r="R855" i="2" l="1"/>
  <c r="S855" i="2"/>
  <c r="T855" i="2" l="1"/>
  <c r="P856" i="2" s="1"/>
  <c r="Q856" i="2" l="1"/>
  <c r="U856" i="2" s="1"/>
  <c r="R856" i="2" l="1"/>
  <c r="S856" i="2"/>
  <c r="T856" i="2" l="1"/>
  <c r="P857" i="2" s="1"/>
  <c r="Q857" i="2" s="1"/>
  <c r="U857" i="2" s="1"/>
  <c r="R857" i="2" l="1"/>
  <c r="S857" i="2"/>
  <c r="T857" i="2" l="1"/>
  <c r="P858" i="2" s="1"/>
  <c r="Q858" i="2" l="1"/>
  <c r="U858" i="2" s="1"/>
  <c r="R858" i="2" l="1"/>
  <c r="S858" i="2"/>
  <c r="T858" i="2" l="1"/>
  <c r="P859" i="2" s="1"/>
  <c r="Q859" i="2" l="1"/>
  <c r="U859" i="2" s="1"/>
  <c r="R859" i="2" l="1"/>
  <c r="S859" i="2"/>
  <c r="T859" i="2" l="1"/>
  <c r="P860" i="2" s="1"/>
  <c r="Q860" i="2" l="1"/>
  <c r="U860" i="2" s="1"/>
  <c r="R860" i="2" l="1"/>
  <c r="S860" i="2"/>
  <c r="T860" i="2" l="1"/>
  <c r="P861" i="2" s="1"/>
  <c r="Q861" i="2" l="1"/>
  <c r="U861" i="2" s="1"/>
  <c r="R861" i="2" l="1"/>
  <c r="S861" i="2"/>
  <c r="T861" i="2" l="1"/>
  <c r="P862" i="2" s="1"/>
  <c r="Q862" i="2" s="1"/>
  <c r="U862" i="2" s="1"/>
  <c r="R862" i="2" l="1"/>
  <c r="S862" i="2"/>
  <c r="T862" i="2" l="1"/>
  <c r="P863" i="2" s="1"/>
  <c r="Q863" i="2" s="1"/>
  <c r="U863" i="2" s="1"/>
  <c r="R863" i="2" l="1"/>
  <c r="S863" i="2"/>
  <c r="T863" i="2" l="1"/>
  <c r="P864" i="2" s="1"/>
  <c r="Q864" i="2" l="1"/>
  <c r="U864" i="2" s="1"/>
  <c r="R864" i="2" l="1"/>
  <c r="S864" i="2"/>
  <c r="T864" i="2" l="1"/>
  <c r="P865" i="2" s="1"/>
  <c r="Q865" i="2" l="1"/>
  <c r="U865" i="2" s="1"/>
  <c r="R865" i="2" l="1"/>
  <c r="S865" i="2"/>
  <c r="T865" i="2" l="1"/>
  <c r="P866" i="2" s="1"/>
  <c r="Q866" i="2" s="1"/>
  <c r="U866" i="2" s="1"/>
  <c r="R866" i="2" l="1"/>
  <c r="S866" i="2"/>
  <c r="T866" i="2" l="1"/>
  <c r="P867" i="2" s="1"/>
  <c r="Q867" i="2" s="1"/>
  <c r="U867" i="2" s="1"/>
  <c r="R867" i="2" l="1"/>
  <c r="S867" i="2"/>
  <c r="T867" i="2" l="1"/>
  <c r="P868" i="2" s="1"/>
  <c r="Q868" i="2" l="1"/>
  <c r="U868" i="2" s="1"/>
  <c r="S868" i="2" l="1"/>
  <c r="R868" i="2" l="1"/>
  <c r="T868" i="2" s="1"/>
  <c r="P869" i="2" s="1"/>
  <c r="Q869" i="2" l="1"/>
  <c r="U869" i="2" s="1"/>
  <c r="R869" i="2" l="1"/>
  <c r="S869" i="2"/>
  <c r="T869" i="2" l="1"/>
  <c r="P870" i="2" s="1"/>
  <c r="Q870" i="2" s="1"/>
  <c r="U870" i="2" s="1"/>
  <c r="R870" i="2" l="1"/>
  <c r="S870" i="2"/>
  <c r="T870" i="2" l="1"/>
  <c r="P871" i="2" s="1"/>
  <c r="Q871" i="2" s="1"/>
  <c r="U871" i="2" s="1"/>
  <c r="R871" i="2" l="1"/>
  <c r="S871" i="2"/>
  <c r="T871" i="2" l="1"/>
  <c r="P872" i="2" s="1"/>
  <c r="Q872" i="2" l="1"/>
  <c r="U872" i="2" s="1"/>
  <c r="R872" i="2" l="1"/>
  <c r="S872" i="2"/>
  <c r="T872" i="2" l="1"/>
  <c r="P873" i="2" s="1"/>
  <c r="Q873" i="2" l="1"/>
  <c r="U873" i="2" s="1"/>
  <c r="R873" i="2" l="1"/>
  <c r="S873" i="2"/>
  <c r="T873" i="2" l="1"/>
  <c r="P874" i="2" s="1"/>
  <c r="Q874" i="2" s="1"/>
  <c r="U874" i="2" s="1"/>
  <c r="S874" i="2" l="1"/>
  <c r="R874" i="2" l="1"/>
  <c r="T874" i="2" s="1"/>
  <c r="P875" i="2" s="1"/>
  <c r="Q875" i="2" s="1"/>
  <c r="U875" i="2" s="1"/>
  <c r="S875" i="2" l="1"/>
  <c r="R875" i="2" l="1"/>
  <c r="T875" i="2" s="1"/>
  <c r="P876" i="2" s="1"/>
  <c r="Q876" i="2" s="1"/>
  <c r="U876" i="2" s="1"/>
  <c r="R876" i="2" l="1"/>
  <c r="S876" i="2"/>
  <c r="T876" i="2" l="1"/>
  <c r="P877" i="2" s="1"/>
  <c r="Q877" i="2" l="1"/>
  <c r="U877" i="2" s="1"/>
  <c r="R877" i="2" l="1"/>
  <c r="S877" i="2"/>
  <c r="T877" i="2" l="1"/>
  <c r="P878" i="2" s="1"/>
  <c r="Q878" i="2" l="1"/>
  <c r="U878" i="2" s="1"/>
  <c r="R878" i="2" l="1"/>
  <c r="S878" i="2"/>
  <c r="T878" i="2" l="1"/>
  <c r="P879" i="2" s="1"/>
  <c r="Q879" i="2" s="1"/>
  <c r="U879" i="2" s="1"/>
  <c r="R879" i="2" l="1"/>
  <c r="S879" i="2"/>
  <c r="T879" i="2" l="1"/>
  <c r="P880" i="2" s="1"/>
  <c r="Q880" i="2" l="1"/>
  <c r="U880" i="2" s="1"/>
  <c r="R880" i="2" l="1"/>
  <c r="S880" i="2"/>
  <c r="T880" i="2" l="1"/>
  <c r="P881" i="2" s="1"/>
  <c r="Q881" i="2" l="1"/>
  <c r="U881" i="2" s="1"/>
  <c r="R881" i="2" l="1"/>
  <c r="S881" i="2"/>
  <c r="T881" i="2" l="1"/>
  <c r="P882" i="2" s="1"/>
  <c r="Q882" i="2" s="1"/>
  <c r="U882" i="2" s="1"/>
  <c r="R882" i="2" l="1"/>
  <c r="S882" i="2"/>
  <c r="T882" i="2" l="1"/>
  <c r="P883" i="2" s="1"/>
  <c r="Q883" i="2" s="1"/>
  <c r="U883" i="2" s="1"/>
  <c r="R883" i="2" l="1"/>
  <c r="S883" i="2"/>
  <c r="T883" i="2" l="1"/>
  <c r="P884" i="2" s="1"/>
  <c r="Q884" i="2" s="1"/>
  <c r="U884" i="2" s="1"/>
  <c r="R884" i="2" l="1"/>
  <c r="S884" i="2"/>
  <c r="T884" i="2" l="1"/>
  <c r="P885" i="2" s="1"/>
  <c r="Q885" i="2" l="1"/>
  <c r="U885" i="2" s="1"/>
  <c r="R885" i="2" l="1"/>
  <c r="S885" i="2"/>
  <c r="T885" i="2" l="1"/>
  <c r="P886" i="2" s="1"/>
  <c r="Q886" i="2" s="1"/>
  <c r="U886" i="2" s="1"/>
  <c r="R886" i="2" l="1"/>
  <c r="S886" i="2"/>
  <c r="T886" i="2" l="1"/>
  <c r="P887" i="2" s="1"/>
  <c r="Q887" i="2" s="1"/>
  <c r="U887" i="2" s="1"/>
  <c r="R887" i="2" l="1"/>
  <c r="S887" i="2"/>
  <c r="T887" i="2" l="1"/>
  <c r="P888" i="2" s="1"/>
  <c r="Q888" i="2" l="1"/>
  <c r="U888" i="2" s="1"/>
  <c r="R888" i="2" l="1"/>
  <c r="S888" i="2"/>
  <c r="T888" i="2" l="1"/>
  <c r="P889" i="2" s="1"/>
  <c r="Q889" i="2" l="1"/>
  <c r="U889" i="2" s="1"/>
  <c r="R889" i="2" l="1"/>
  <c r="S889" i="2"/>
  <c r="T889" i="2" l="1"/>
  <c r="P890" i="2" s="1"/>
  <c r="Q890" i="2" s="1"/>
  <c r="U890" i="2" s="1"/>
  <c r="R890" i="2" l="1"/>
  <c r="S890" i="2"/>
  <c r="T890" i="2" l="1"/>
  <c r="P891" i="2" s="1"/>
  <c r="Q891" i="2" s="1"/>
  <c r="U891" i="2" s="1"/>
  <c r="R891" i="2" l="1"/>
  <c r="S891" i="2"/>
  <c r="T891" i="2" l="1"/>
  <c r="P892" i="2" s="1"/>
  <c r="Q892" i="2" s="1"/>
  <c r="U892" i="2" s="1"/>
  <c r="R892" i="2" l="1"/>
  <c r="S892" i="2"/>
  <c r="T892" i="2" l="1"/>
  <c r="P893" i="2" s="1"/>
  <c r="Q893" i="2" l="1"/>
  <c r="U893" i="2" s="1"/>
  <c r="R893" i="2" l="1"/>
  <c r="S893" i="2"/>
  <c r="T893" i="2" l="1"/>
  <c r="P894" i="2" s="1"/>
  <c r="Q894" i="2" l="1"/>
  <c r="U894" i="2" s="1"/>
  <c r="R894" i="2" l="1"/>
  <c r="S894" i="2"/>
  <c r="T894" i="2" l="1"/>
  <c r="P895" i="2" s="1"/>
  <c r="Q895" i="2" l="1"/>
  <c r="U895" i="2" s="1"/>
  <c r="R895" i="2" l="1"/>
  <c r="S895" i="2"/>
  <c r="T895" i="2" l="1"/>
  <c r="P896" i="2" s="1"/>
  <c r="Q896" i="2" s="1"/>
  <c r="U896" i="2" s="1"/>
  <c r="R896" i="2" l="1"/>
  <c r="S896" i="2"/>
  <c r="T896" i="2" l="1"/>
  <c r="P897" i="2" s="1"/>
  <c r="Q897" i="2" s="1"/>
  <c r="U897" i="2" s="1"/>
  <c r="S897" i="2" l="1"/>
  <c r="R897" i="2" l="1"/>
  <c r="T897" i="2" s="1"/>
  <c r="P898" i="2" s="1"/>
  <c r="Q898" i="2" l="1"/>
  <c r="U898" i="2" s="1"/>
  <c r="R898" i="2" l="1"/>
  <c r="S898" i="2"/>
  <c r="T898" i="2" l="1"/>
  <c r="P899" i="2" s="1"/>
  <c r="Q899" i="2" s="1"/>
  <c r="U899" i="2" s="1"/>
  <c r="R899" i="2" l="1"/>
  <c r="S899" i="2"/>
  <c r="T899" i="2" l="1"/>
  <c r="P900" i="2" s="1"/>
  <c r="Q900" i="2" s="1"/>
  <c r="U900" i="2" s="1"/>
  <c r="R900" i="2" l="1"/>
  <c r="S900" i="2"/>
  <c r="T900" i="2" l="1"/>
  <c r="P901" i="2" s="1"/>
  <c r="Q901" i="2" s="1"/>
  <c r="U901" i="2" s="1"/>
  <c r="R901" i="2" l="1"/>
  <c r="S901" i="2"/>
  <c r="T901" i="2" l="1"/>
  <c r="P902" i="2" s="1"/>
  <c r="Q902" i="2" s="1"/>
  <c r="U902" i="2" s="1"/>
  <c r="R902" i="2" l="1"/>
  <c r="S902" i="2"/>
  <c r="T902" i="2" l="1"/>
  <c r="P903" i="2" s="1"/>
  <c r="Q903" i="2" s="1"/>
  <c r="U903" i="2" s="1"/>
  <c r="R903" i="2" l="1"/>
  <c r="S903" i="2"/>
  <c r="T903" i="2" l="1"/>
  <c r="P904" i="2" s="1"/>
  <c r="Q904" i="2" l="1"/>
  <c r="U904" i="2" s="1"/>
  <c r="R904" i="2" l="1"/>
  <c r="S904" i="2"/>
  <c r="T904" i="2" l="1"/>
  <c r="P905" i="2" s="1"/>
  <c r="Q905" i="2" l="1"/>
  <c r="U905" i="2" s="1"/>
  <c r="R905" i="2" l="1"/>
  <c r="S905" i="2"/>
  <c r="T905" i="2" l="1"/>
  <c r="P906" i="2" s="1"/>
  <c r="Q906" i="2" l="1"/>
  <c r="U906" i="2" s="1"/>
  <c r="R906" i="2" l="1"/>
  <c r="S906" i="2"/>
  <c r="T906" i="2" l="1"/>
  <c r="P907" i="2" s="1"/>
  <c r="Q907" i="2" s="1"/>
  <c r="U907" i="2" s="1"/>
  <c r="R907" i="2" l="1"/>
  <c r="S907" i="2"/>
  <c r="T907" i="2" l="1"/>
  <c r="P908" i="2" s="1"/>
  <c r="Q908" i="2" s="1"/>
  <c r="U908" i="2" s="1"/>
  <c r="R908" i="2" l="1"/>
  <c r="S908" i="2"/>
  <c r="T908" i="2" l="1"/>
  <c r="P909" i="2" s="1"/>
  <c r="Q909" i="2" l="1"/>
  <c r="U909" i="2" s="1"/>
  <c r="R909" i="2" l="1"/>
  <c r="S909" i="2"/>
  <c r="T909" i="2" l="1"/>
  <c r="P910" i="2" s="1"/>
  <c r="Q910" i="2" l="1"/>
  <c r="U910" i="2" s="1"/>
  <c r="R910" i="2" l="1"/>
  <c r="S910" i="2"/>
  <c r="T910" i="2" l="1"/>
  <c r="P911" i="2" s="1"/>
  <c r="Q911" i="2" s="1"/>
  <c r="U911" i="2" s="1"/>
  <c r="R911" i="2" l="1"/>
  <c r="S911" i="2"/>
  <c r="T911" i="2" l="1"/>
  <c r="P912" i="2" s="1"/>
  <c r="Q912" i="2" s="1"/>
  <c r="U912" i="2" s="1"/>
  <c r="R912" i="2" l="1"/>
  <c r="S912" i="2"/>
  <c r="T912" i="2" l="1"/>
  <c r="P913" i="2" s="1"/>
  <c r="Q913" i="2" s="1"/>
  <c r="U913" i="2" s="1"/>
  <c r="R913" i="2" l="1"/>
  <c r="S913" i="2"/>
  <c r="T913" i="2" l="1"/>
  <c r="P914" i="2" s="1"/>
  <c r="Q914" i="2" s="1"/>
  <c r="U914" i="2" s="1"/>
  <c r="R914" i="2" l="1"/>
  <c r="S914" i="2"/>
  <c r="T914" i="2" l="1"/>
  <c r="P915" i="2" s="1"/>
  <c r="Q915" i="2" s="1"/>
  <c r="U915" i="2" s="1"/>
  <c r="R915" i="2" l="1"/>
  <c r="S915" i="2"/>
  <c r="T915" i="2" l="1"/>
  <c r="P916" i="2" s="1"/>
  <c r="Q916" i="2" s="1"/>
  <c r="U916" i="2" s="1"/>
  <c r="R916" i="2" l="1"/>
  <c r="S916" i="2"/>
  <c r="T916" i="2" l="1"/>
  <c r="P917" i="2" s="1"/>
  <c r="Q917" i="2" s="1"/>
  <c r="U917" i="2" s="1"/>
  <c r="R917" i="2" l="1"/>
  <c r="S917" i="2"/>
  <c r="T917" i="2" l="1"/>
  <c r="P918" i="2" s="1"/>
  <c r="Q918" i="2" l="1"/>
  <c r="U918" i="2" s="1"/>
  <c r="R918" i="2" l="1"/>
  <c r="S918" i="2"/>
  <c r="T918" i="2" l="1"/>
  <c r="P919" i="2" s="1"/>
  <c r="Q919" i="2" s="1"/>
  <c r="U919" i="2" s="1"/>
  <c r="R919" i="2" l="1"/>
  <c r="S919" i="2"/>
  <c r="T919" i="2" l="1"/>
  <c r="P920" i="2" s="1"/>
  <c r="Q920" i="2" s="1"/>
  <c r="U920" i="2" s="1"/>
  <c r="R920" i="2" l="1"/>
  <c r="S920" i="2"/>
  <c r="T920" i="2" l="1"/>
  <c r="P921" i="2" s="1"/>
  <c r="Q921" i="2" s="1"/>
  <c r="U921" i="2" s="1"/>
  <c r="R921" i="2" l="1"/>
  <c r="S921" i="2"/>
  <c r="T921" i="2" l="1"/>
  <c r="P922" i="2" s="1"/>
  <c r="Q922" i="2" s="1"/>
  <c r="U922" i="2" s="1"/>
  <c r="R922" i="2" l="1"/>
  <c r="S922" i="2"/>
  <c r="T922" i="2" l="1"/>
  <c r="P923" i="2" s="1"/>
  <c r="Q923" i="2" s="1"/>
  <c r="U923" i="2" s="1"/>
  <c r="R923" i="2" l="1"/>
  <c r="S923" i="2"/>
  <c r="T923" i="2" l="1"/>
  <c r="P924" i="2" s="1"/>
  <c r="Q924" i="2" s="1"/>
  <c r="U924" i="2" s="1"/>
  <c r="R924" i="2" l="1"/>
  <c r="S924" i="2"/>
  <c r="T924" i="2" l="1"/>
  <c r="P925" i="2" s="1"/>
  <c r="Q925" i="2" s="1"/>
  <c r="U925" i="2" s="1"/>
  <c r="R925" i="2" l="1"/>
  <c r="S925" i="2"/>
  <c r="T925" i="2" l="1"/>
  <c r="P926" i="2" s="1"/>
  <c r="Q926" i="2" l="1"/>
  <c r="U926" i="2" s="1"/>
  <c r="R926" i="2" l="1"/>
  <c r="S926" i="2"/>
  <c r="T926" i="2" l="1"/>
  <c r="P927" i="2" s="1"/>
  <c r="Q927" i="2" s="1"/>
  <c r="U927" i="2" s="1"/>
  <c r="R927" i="2" l="1"/>
  <c r="S927" i="2"/>
  <c r="T927" i="2" l="1"/>
  <c r="P928" i="2" s="1"/>
  <c r="Q928" i="2" s="1"/>
  <c r="U928" i="2" s="1"/>
  <c r="R928" i="2" l="1"/>
  <c r="S928" i="2"/>
  <c r="T928" i="2" l="1"/>
  <c r="P929" i="2" s="1"/>
  <c r="Q929" i="2" l="1"/>
  <c r="U929" i="2" s="1"/>
  <c r="R929" i="2" l="1"/>
  <c r="S929" i="2"/>
  <c r="T929" i="2" l="1"/>
  <c r="P930" i="2" s="1"/>
  <c r="Q930" i="2" s="1"/>
  <c r="U930" i="2" s="1"/>
  <c r="R930" i="2" l="1"/>
  <c r="S930" i="2"/>
  <c r="T930" i="2" l="1"/>
  <c r="P931" i="2" s="1"/>
  <c r="Q931" i="2" s="1"/>
  <c r="U931" i="2" s="1"/>
  <c r="R931" i="2" l="1"/>
  <c r="S931" i="2"/>
  <c r="T931" i="2" l="1"/>
  <c r="P932" i="2" s="1"/>
  <c r="Q932" i="2" s="1"/>
  <c r="U932" i="2" s="1"/>
  <c r="R932" i="2" l="1"/>
  <c r="S932" i="2"/>
  <c r="T932" i="2" l="1"/>
  <c r="P933" i="2" s="1"/>
  <c r="Q933" i="2" s="1"/>
  <c r="U933" i="2" s="1"/>
  <c r="R933" i="2" l="1"/>
  <c r="S933" i="2"/>
  <c r="T933" i="2" l="1"/>
  <c r="P934" i="2" s="1"/>
  <c r="Q934" i="2" l="1"/>
  <c r="U934" i="2" s="1"/>
  <c r="R934" i="2" l="1"/>
  <c r="S934" i="2"/>
  <c r="T934" i="2" l="1"/>
  <c r="P935" i="2" s="1"/>
  <c r="Q935" i="2" s="1"/>
  <c r="U935" i="2" s="1"/>
  <c r="R935" i="2" l="1"/>
  <c r="S935" i="2"/>
  <c r="T935" i="2" l="1"/>
  <c r="P936" i="2" s="1"/>
  <c r="Q936" i="2" l="1"/>
  <c r="U936" i="2" s="1"/>
  <c r="R936" i="2" l="1"/>
  <c r="S936" i="2"/>
  <c r="T936" i="2" l="1"/>
  <c r="P937" i="2" s="1"/>
  <c r="Q937" i="2" l="1"/>
  <c r="U937" i="2" s="1"/>
  <c r="R937" i="2" l="1"/>
  <c r="S937" i="2"/>
  <c r="T937" i="2" l="1"/>
  <c r="P938" i="2" s="1"/>
  <c r="Q938" i="2" s="1"/>
  <c r="U938" i="2" s="1"/>
  <c r="R938" i="2" l="1"/>
  <c r="S938" i="2"/>
  <c r="T938" i="2" l="1"/>
  <c r="P939" i="2" s="1"/>
  <c r="Q939" i="2" s="1"/>
  <c r="U939" i="2" s="1"/>
  <c r="R939" i="2" l="1"/>
  <c r="S939" i="2"/>
  <c r="T939" i="2" l="1"/>
  <c r="P940" i="2" s="1"/>
  <c r="Q940" i="2" s="1"/>
  <c r="U940" i="2" s="1"/>
  <c r="R940" i="2" l="1"/>
  <c r="S940" i="2"/>
  <c r="T940" i="2" l="1"/>
  <c r="P941" i="2" s="1"/>
  <c r="Q941" i="2" s="1"/>
  <c r="U941" i="2" s="1"/>
  <c r="R941" i="2" l="1"/>
  <c r="S941" i="2"/>
  <c r="T941" i="2" l="1"/>
  <c r="P942" i="2" s="1"/>
  <c r="Q942" i="2" s="1"/>
  <c r="U942" i="2" s="1"/>
  <c r="R942" i="2" l="1"/>
  <c r="S942" i="2"/>
  <c r="T942" i="2" l="1"/>
  <c r="P943" i="2" s="1"/>
  <c r="Q943" i="2" s="1"/>
  <c r="U943" i="2" s="1"/>
  <c r="R943" i="2" l="1"/>
  <c r="S943" i="2"/>
  <c r="T943" i="2" l="1"/>
  <c r="P944" i="2" s="1"/>
  <c r="Q944" i="2" s="1"/>
  <c r="U944" i="2" s="1"/>
  <c r="R944" i="2" l="1"/>
  <c r="S944" i="2"/>
  <c r="T944" i="2" l="1"/>
  <c r="P945" i="2" s="1"/>
  <c r="Q945" i="2" s="1"/>
  <c r="U945" i="2" s="1"/>
  <c r="R945" i="2" l="1"/>
  <c r="S945" i="2"/>
  <c r="T945" i="2" l="1"/>
  <c r="P946" i="2" s="1"/>
  <c r="Q946" i="2" s="1"/>
  <c r="U946" i="2" s="1"/>
  <c r="R946" i="2" l="1"/>
  <c r="S946" i="2"/>
  <c r="T946" i="2" l="1"/>
  <c r="P947" i="2" s="1"/>
  <c r="Q947" i="2" s="1"/>
  <c r="U947" i="2" s="1"/>
  <c r="R947" i="2" l="1"/>
  <c r="S947" i="2"/>
  <c r="T947" i="2" l="1"/>
  <c r="P948" i="2" s="1"/>
  <c r="Q948" i="2" l="1"/>
  <c r="U948" i="2" s="1"/>
  <c r="R948" i="2" l="1"/>
  <c r="S948" i="2"/>
  <c r="T948" i="2" l="1"/>
  <c r="P949" i="2" s="1"/>
  <c r="Q949" i="2" l="1"/>
  <c r="U949" i="2" s="1"/>
  <c r="R949" i="2" l="1"/>
  <c r="S949" i="2"/>
  <c r="T949" i="2" l="1"/>
  <c r="P950" i="2" s="1"/>
  <c r="Q950" i="2" s="1"/>
  <c r="U950" i="2" s="1"/>
  <c r="S950" i="2" l="1"/>
  <c r="R950" i="2"/>
  <c r="T950" i="2" l="1"/>
</calcChain>
</file>

<file path=xl/sharedStrings.xml><?xml version="1.0" encoding="utf-8"?>
<sst xmlns="http://schemas.openxmlformats.org/spreadsheetml/2006/main" count="45" uniqueCount="39">
  <si>
    <t>PSI</t>
  </si>
  <si>
    <t>A</t>
  </si>
  <si>
    <t>Source: http://www.viaircorp.com/90C.html#tabs-2</t>
  </si>
  <si>
    <t>c5</t>
  </si>
  <si>
    <t>c4</t>
  </si>
  <si>
    <t>c3</t>
  </si>
  <si>
    <t>c1</t>
  </si>
  <si>
    <t>c2</t>
  </si>
  <si>
    <t>c0</t>
  </si>
  <si>
    <t>cfm = (c5*psi^5) + (c4*psi^4) + (c3*psi^3) + (c2*psi^2) + (c1 * psi) + c0</t>
  </si>
  <si>
    <t>Tank Volume:</t>
  </si>
  <si>
    <t>in^3</t>
  </si>
  <si>
    <t>ft^3</t>
  </si>
  <si>
    <t>dt</t>
  </si>
  <si>
    <t>Temperature</t>
  </si>
  <si>
    <t>Mass (lb)</t>
  </si>
  <si>
    <t>Density (lb/ft^3)</t>
  </si>
  <si>
    <t>R</t>
  </si>
  <si>
    <t>ft-lbf/(lbm*degR)</t>
  </si>
  <si>
    <t>degR</t>
  </si>
  <si>
    <t>Time (sec)</t>
  </si>
  <si>
    <t>Ambient Pressure</t>
  </si>
  <si>
    <t>psia</t>
  </si>
  <si>
    <t>Pressure (psig)</t>
  </si>
  <si>
    <t>Vdot (ft^3/sec)</t>
  </si>
  <si>
    <t>mdot (lbm/s)</t>
  </si>
  <si>
    <t>gamma</t>
  </si>
  <si>
    <t>Tank Volume</t>
  </si>
  <si>
    <t># Tanks</t>
  </si>
  <si>
    <t>CFM @ 13.8 V</t>
  </si>
  <si>
    <t>Voltage</t>
  </si>
  <si>
    <t>CFM @ Voltage</t>
  </si>
  <si>
    <t>Cp/Cv</t>
  </si>
  <si>
    <t>T</t>
  </si>
  <si>
    <t>Volume:</t>
  </si>
  <si>
    <t>Time step</t>
  </si>
  <si>
    <t>atm</t>
  </si>
  <si>
    <t>step</t>
  </si>
  <si>
    <t>cfm-interp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</si>
</sst>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Cubic Feet/Minute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'Compressor Model'!$D$1</c:f>
              <c:strCache>
                <c:ptCount val="1"/>
                <c:pt idx="0">
                  <c:v>CFM @ 13.8 V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5"/>
            <c:dispRSqr val="1"/>
            <c:dispEq val="1"/>
            <c:trendlineLbl>
              <c:layout>
                <c:manualLayout>
                  <c:x val="4.4280992556378948E-2"/>
                  <c:y val="-0.3139968281349990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'Compressor Model'!$A$2:$A$14</c:f>
              <c:numCache>
                <c:formatCode>General</c:formatCode>
                <c:ptCount val="13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</c:numCache>
            </c:numRef>
          </c:xVal>
          <c:yVal>
            <c:numRef>
              <c:f>'Compressor Model'!$B$2:$B$14</c:f>
              <c:numCache>
                <c:formatCode>0.00</c:formatCode>
                <c:ptCount val="13"/>
                <c:pt idx="0">
                  <c:v>0.88</c:v>
                </c:pt>
                <c:pt idx="1">
                  <c:v>0.71</c:v>
                </c:pt>
                <c:pt idx="2">
                  <c:v>0.67</c:v>
                </c:pt>
                <c:pt idx="3">
                  <c:v>0.64</c:v>
                </c:pt>
                <c:pt idx="4">
                  <c:v>0.6</c:v>
                </c:pt>
                <c:pt idx="5">
                  <c:v>0.56999999999999995</c:v>
                </c:pt>
                <c:pt idx="6">
                  <c:v>0.53</c:v>
                </c:pt>
                <c:pt idx="7">
                  <c:v>0.47999999999999993</c:v>
                </c:pt>
                <c:pt idx="8">
                  <c:v>0.45</c:v>
                </c:pt>
                <c:pt idx="9">
                  <c:v>0.43</c:v>
                </c:pt>
                <c:pt idx="10">
                  <c:v>0.39</c:v>
                </c:pt>
                <c:pt idx="11">
                  <c:v>0.36</c:v>
                </c:pt>
                <c:pt idx="12">
                  <c:v>0.33999999999999997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460096"/>
        <c:axId val="87466368"/>
      </c:scatterChart>
      <c:valAx>
        <c:axId val="87460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Pressure (PSIG)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466368"/>
        <c:crosses val="autoZero"/>
        <c:crossBetween val="midCat"/>
      </c:valAx>
      <c:valAx>
        <c:axId val="8746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CFM</a:t>
                </a:r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4600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Pressure (PSIG)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'Compressor Model'!$Q$1</c:f>
              <c:strCache>
                <c:ptCount val="1"/>
                <c:pt idx="0">
                  <c:v>Pressure (psig)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'Compressor Model'!$O$2:$O$950</c:f>
              <c:numCache>
                <c:formatCode>General</c:formatCode>
                <c:ptCount val="949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  <c:pt idx="222">
                  <c:v>11.100000000000023</c:v>
                </c:pt>
                <c:pt idx="223">
                  <c:v>11.150000000000023</c:v>
                </c:pt>
                <c:pt idx="224">
                  <c:v>11.200000000000024</c:v>
                </c:pt>
                <c:pt idx="225">
                  <c:v>11.250000000000025</c:v>
                </c:pt>
                <c:pt idx="226">
                  <c:v>11.300000000000026</c:v>
                </c:pt>
                <c:pt idx="227">
                  <c:v>11.350000000000026</c:v>
                </c:pt>
                <c:pt idx="228">
                  <c:v>11.400000000000027</c:v>
                </c:pt>
                <c:pt idx="229">
                  <c:v>11.450000000000028</c:v>
                </c:pt>
                <c:pt idx="230">
                  <c:v>11.500000000000028</c:v>
                </c:pt>
                <c:pt idx="231">
                  <c:v>11.550000000000029</c:v>
                </c:pt>
                <c:pt idx="232">
                  <c:v>11.60000000000003</c:v>
                </c:pt>
                <c:pt idx="233">
                  <c:v>11.650000000000031</c:v>
                </c:pt>
                <c:pt idx="234">
                  <c:v>11.700000000000031</c:v>
                </c:pt>
                <c:pt idx="235">
                  <c:v>11.750000000000032</c:v>
                </c:pt>
                <c:pt idx="236">
                  <c:v>11.800000000000033</c:v>
                </c:pt>
                <c:pt idx="237">
                  <c:v>11.850000000000033</c:v>
                </c:pt>
                <c:pt idx="238">
                  <c:v>11.900000000000034</c:v>
                </c:pt>
                <c:pt idx="239">
                  <c:v>11.950000000000035</c:v>
                </c:pt>
                <c:pt idx="240">
                  <c:v>12.000000000000036</c:v>
                </c:pt>
                <c:pt idx="241">
                  <c:v>12.050000000000036</c:v>
                </c:pt>
                <c:pt idx="242">
                  <c:v>12.100000000000037</c:v>
                </c:pt>
                <c:pt idx="243">
                  <c:v>12.150000000000038</c:v>
                </c:pt>
                <c:pt idx="244">
                  <c:v>12.200000000000038</c:v>
                </c:pt>
                <c:pt idx="245">
                  <c:v>12.250000000000039</c:v>
                </c:pt>
                <c:pt idx="246">
                  <c:v>12.30000000000004</c:v>
                </c:pt>
                <c:pt idx="247">
                  <c:v>12.350000000000041</c:v>
                </c:pt>
                <c:pt idx="248">
                  <c:v>12.400000000000041</c:v>
                </c:pt>
                <c:pt idx="249">
                  <c:v>12.450000000000042</c:v>
                </c:pt>
                <c:pt idx="250">
                  <c:v>12.500000000000043</c:v>
                </c:pt>
                <c:pt idx="251">
                  <c:v>12.550000000000043</c:v>
                </c:pt>
                <c:pt idx="252">
                  <c:v>12.600000000000044</c:v>
                </c:pt>
                <c:pt idx="253">
                  <c:v>12.650000000000045</c:v>
                </c:pt>
                <c:pt idx="254">
                  <c:v>12.700000000000045</c:v>
                </c:pt>
                <c:pt idx="255">
                  <c:v>12.750000000000046</c:v>
                </c:pt>
                <c:pt idx="256">
                  <c:v>12.800000000000047</c:v>
                </c:pt>
                <c:pt idx="257">
                  <c:v>12.850000000000048</c:v>
                </c:pt>
                <c:pt idx="258">
                  <c:v>12.900000000000048</c:v>
                </c:pt>
                <c:pt idx="259">
                  <c:v>12.950000000000049</c:v>
                </c:pt>
                <c:pt idx="260">
                  <c:v>13.00000000000005</c:v>
                </c:pt>
                <c:pt idx="261">
                  <c:v>13.05000000000005</c:v>
                </c:pt>
                <c:pt idx="262">
                  <c:v>13.100000000000051</c:v>
                </c:pt>
                <c:pt idx="263">
                  <c:v>13.150000000000052</c:v>
                </c:pt>
                <c:pt idx="264">
                  <c:v>13.200000000000053</c:v>
                </c:pt>
                <c:pt idx="265">
                  <c:v>13.250000000000053</c:v>
                </c:pt>
                <c:pt idx="266">
                  <c:v>13.300000000000054</c:v>
                </c:pt>
                <c:pt idx="267">
                  <c:v>13.350000000000055</c:v>
                </c:pt>
                <c:pt idx="268">
                  <c:v>13.400000000000055</c:v>
                </c:pt>
                <c:pt idx="269">
                  <c:v>13.450000000000056</c:v>
                </c:pt>
                <c:pt idx="270">
                  <c:v>13.500000000000057</c:v>
                </c:pt>
                <c:pt idx="271">
                  <c:v>13.550000000000058</c:v>
                </c:pt>
                <c:pt idx="272">
                  <c:v>13.600000000000058</c:v>
                </c:pt>
                <c:pt idx="273">
                  <c:v>13.650000000000059</c:v>
                </c:pt>
                <c:pt idx="274">
                  <c:v>13.70000000000006</c:v>
                </c:pt>
                <c:pt idx="275">
                  <c:v>13.75000000000006</c:v>
                </c:pt>
                <c:pt idx="276">
                  <c:v>13.800000000000061</c:v>
                </c:pt>
                <c:pt idx="277">
                  <c:v>13.850000000000062</c:v>
                </c:pt>
                <c:pt idx="278">
                  <c:v>13.900000000000063</c:v>
                </c:pt>
                <c:pt idx="279">
                  <c:v>13.950000000000063</c:v>
                </c:pt>
                <c:pt idx="280">
                  <c:v>14.000000000000064</c:v>
                </c:pt>
                <c:pt idx="281">
                  <c:v>14.050000000000065</c:v>
                </c:pt>
                <c:pt idx="282">
                  <c:v>14.100000000000065</c:v>
                </c:pt>
                <c:pt idx="283">
                  <c:v>14.150000000000066</c:v>
                </c:pt>
                <c:pt idx="284">
                  <c:v>14.200000000000067</c:v>
                </c:pt>
                <c:pt idx="285">
                  <c:v>14.250000000000068</c:v>
                </c:pt>
                <c:pt idx="286">
                  <c:v>14.300000000000068</c:v>
                </c:pt>
                <c:pt idx="287">
                  <c:v>14.350000000000069</c:v>
                </c:pt>
                <c:pt idx="288">
                  <c:v>14.40000000000007</c:v>
                </c:pt>
                <c:pt idx="289">
                  <c:v>14.45000000000007</c:v>
                </c:pt>
                <c:pt idx="290">
                  <c:v>14.500000000000071</c:v>
                </c:pt>
                <c:pt idx="291">
                  <c:v>14.550000000000072</c:v>
                </c:pt>
                <c:pt idx="292">
                  <c:v>14.600000000000072</c:v>
                </c:pt>
                <c:pt idx="293">
                  <c:v>14.650000000000073</c:v>
                </c:pt>
                <c:pt idx="294">
                  <c:v>14.700000000000074</c:v>
                </c:pt>
                <c:pt idx="295">
                  <c:v>14.750000000000075</c:v>
                </c:pt>
                <c:pt idx="296">
                  <c:v>14.800000000000075</c:v>
                </c:pt>
                <c:pt idx="297">
                  <c:v>14.850000000000076</c:v>
                </c:pt>
                <c:pt idx="298">
                  <c:v>14.900000000000077</c:v>
                </c:pt>
                <c:pt idx="299">
                  <c:v>14.950000000000077</c:v>
                </c:pt>
                <c:pt idx="300">
                  <c:v>15.000000000000078</c:v>
                </c:pt>
                <c:pt idx="301">
                  <c:v>15.050000000000079</c:v>
                </c:pt>
                <c:pt idx="302">
                  <c:v>15.10000000000008</c:v>
                </c:pt>
                <c:pt idx="303">
                  <c:v>15.15000000000008</c:v>
                </c:pt>
                <c:pt idx="304">
                  <c:v>15.200000000000081</c:v>
                </c:pt>
                <c:pt idx="305">
                  <c:v>15.250000000000082</c:v>
                </c:pt>
                <c:pt idx="306">
                  <c:v>15.300000000000082</c:v>
                </c:pt>
                <c:pt idx="307">
                  <c:v>15.350000000000083</c:v>
                </c:pt>
                <c:pt idx="308">
                  <c:v>15.400000000000084</c:v>
                </c:pt>
                <c:pt idx="309">
                  <c:v>15.450000000000085</c:v>
                </c:pt>
                <c:pt idx="310">
                  <c:v>15.500000000000085</c:v>
                </c:pt>
                <c:pt idx="311">
                  <c:v>15.550000000000086</c:v>
                </c:pt>
                <c:pt idx="312">
                  <c:v>15.600000000000087</c:v>
                </c:pt>
                <c:pt idx="313">
                  <c:v>15.650000000000087</c:v>
                </c:pt>
                <c:pt idx="314">
                  <c:v>15.700000000000088</c:v>
                </c:pt>
                <c:pt idx="315">
                  <c:v>15.750000000000089</c:v>
                </c:pt>
                <c:pt idx="316">
                  <c:v>15.80000000000009</c:v>
                </c:pt>
                <c:pt idx="317">
                  <c:v>15.85000000000009</c:v>
                </c:pt>
                <c:pt idx="318">
                  <c:v>15.900000000000091</c:v>
                </c:pt>
                <c:pt idx="319">
                  <c:v>15.950000000000092</c:v>
                </c:pt>
                <c:pt idx="320">
                  <c:v>16.000000000000092</c:v>
                </c:pt>
                <c:pt idx="321">
                  <c:v>16.050000000000093</c:v>
                </c:pt>
                <c:pt idx="322">
                  <c:v>16.100000000000094</c:v>
                </c:pt>
                <c:pt idx="323">
                  <c:v>16.150000000000095</c:v>
                </c:pt>
                <c:pt idx="324">
                  <c:v>16.200000000000095</c:v>
                </c:pt>
                <c:pt idx="325">
                  <c:v>16.250000000000096</c:v>
                </c:pt>
                <c:pt idx="326">
                  <c:v>16.300000000000097</c:v>
                </c:pt>
                <c:pt idx="327">
                  <c:v>16.350000000000097</c:v>
                </c:pt>
                <c:pt idx="328">
                  <c:v>16.400000000000098</c:v>
                </c:pt>
                <c:pt idx="329">
                  <c:v>16.450000000000099</c:v>
                </c:pt>
                <c:pt idx="330">
                  <c:v>16.500000000000099</c:v>
                </c:pt>
                <c:pt idx="331">
                  <c:v>16.5500000000001</c:v>
                </c:pt>
                <c:pt idx="332">
                  <c:v>16.600000000000101</c:v>
                </c:pt>
                <c:pt idx="333">
                  <c:v>16.650000000000102</c:v>
                </c:pt>
                <c:pt idx="334">
                  <c:v>16.700000000000102</c:v>
                </c:pt>
                <c:pt idx="335">
                  <c:v>16.750000000000103</c:v>
                </c:pt>
                <c:pt idx="336">
                  <c:v>16.800000000000104</c:v>
                </c:pt>
                <c:pt idx="337">
                  <c:v>16.850000000000104</c:v>
                </c:pt>
                <c:pt idx="338">
                  <c:v>16.900000000000105</c:v>
                </c:pt>
                <c:pt idx="339">
                  <c:v>16.950000000000106</c:v>
                </c:pt>
                <c:pt idx="340">
                  <c:v>17.000000000000107</c:v>
                </c:pt>
                <c:pt idx="341">
                  <c:v>17.050000000000107</c:v>
                </c:pt>
                <c:pt idx="342">
                  <c:v>17.100000000000108</c:v>
                </c:pt>
                <c:pt idx="343">
                  <c:v>17.150000000000109</c:v>
                </c:pt>
                <c:pt idx="344">
                  <c:v>17.200000000000109</c:v>
                </c:pt>
                <c:pt idx="345">
                  <c:v>17.25000000000011</c:v>
                </c:pt>
                <c:pt idx="346">
                  <c:v>17.300000000000111</c:v>
                </c:pt>
                <c:pt idx="347">
                  <c:v>17.350000000000112</c:v>
                </c:pt>
                <c:pt idx="348">
                  <c:v>17.400000000000112</c:v>
                </c:pt>
                <c:pt idx="349">
                  <c:v>17.450000000000113</c:v>
                </c:pt>
                <c:pt idx="350">
                  <c:v>17.500000000000114</c:v>
                </c:pt>
                <c:pt idx="351">
                  <c:v>17.550000000000114</c:v>
                </c:pt>
                <c:pt idx="352">
                  <c:v>17.600000000000115</c:v>
                </c:pt>
                <c:pt idx="353">
                  <c:v>17.650000000000116</c:v>
                </c:pt>
                <c:pt idx="354">
                  <c:v>17.700000000000117</c:v>
                </c:pt>
                <c:pt idx="355">
                  <c:v>17.750000000000117</c:v>
                </c:pt>
                <c:pt idx="356">
                  <c:v>17.800000000000118</c:v>
                </c:pt>
                <c:pt idx="357">
                  <c:v>17.850000000000119</c:v>
                </c:pt>
                <c:pt idx="358">
                  <c:v>17.900000000000119</c:v>
                </c:pt>
                <c:pt idx="359">
                  <c:v>17.95000000000012</c:v>
                </c:pt>
                <c:pt idx="360">
                  <c:v>18.000000000000121</c:v>
                </c:pt>
                <c:pt idx="361">
                  <c:v>18.050000000000122</c:v>
                </c:pt>
                <c:pt idx="362">
                  <c:v>18.100000000000122</c:v>
                </c:pt>
                <c:pt idx="363">
                  <c:v>18.150000000000123</c:v>
                </c:pt>
                <c:pt idx="364">
                  <c:v>18.200000000000124</c:v>
                </c:pt>
                <c:pt idx="365">
                  <c:v>18.250000000000124</c:v>
                </c:pt>
                <c:pt idx="366">
                  <c:v>18.300000000000125</c:v>
                </c:pt>
                <c:pt idx="367">
                  <c:v>18.350000000000126</c:v>
                </c:pt>
                <c:pt idx="368">
                  <c:v>18.400000000000126</c:v>
                </c:pt>
                <c:pt idx="369">
                  <c:v>18.450000000000127</c:v>
                </c:pt>
                <c:pt idx="370">
                  <c:v>18.500000000000128</c:v>
                </c:pt>
                <c:pt idx="371">
                  <c:v>18.550000000000129</c:v>
                </c:pt>
                <c:pt idx="372">
                  <c:v>18.600000000000129</c:v>
                </c:pt>
                <c:pt idx="373">
                  <c:v>18.65000000000013</c:v>
                </c:pt>
                <c:pt idx="374">
                  <c:v>18.700000000000131</c:v>
                </c:pt>
                <c:pt idx="375">
                  <c:v>18.750000000000131</c:v>
                </c:pt>
                <c:pt idx="376">
                  <c:v>18.800000000000132</c:v>
                </c:pt>
                <c:pt idx="377">
                  <c:v>18.850000000000133</c:v>
                </c:pt>
                <c:pt idx="378">
                  <c:v>18.900000000000134</c:v>
                </c:pt>
                <c:pt idx="379">
                  <c:v>18.950000000000134</c:v>
                </c:pt>
                <c:pt idx="380">
                  <c:v>19.000000000000135</c:v>
                </c:pt>
                <c:pt idx="381">
                  <c:v>19.050000000000136</c:v>
                </c:pt>
                <c:pt idx="382">
                  <c:v>19.100000000000136</c:v>
                </c:pt>
                <c:pt idx="383">
                  <c:v>19.150000000000137</c:v>
                </c:pt>
                <c:pt idx="384">
                  <c:v>19.200000000000138</c:v>
                </c:pt>
                <c:pt idx="385">
                  <c:v>19.250000000000139</c:v>
                </c:pt>
                <c:pt idx="386">
                  <c:v>19.300000000000139</c:v>
                </c:pt>
                <c:pt idx="387">
                  <c:v>19.35000000000014</c:v>
                </c:pt>
                <c:pt idx="388">
                  <c:v>19.400000000000141</c:v>
                </c:pt>
                <c:pt idx="389">
                  <c:v>19.450000000000141</c:v>
                </c:pt>
                <c:pt idx="390">
                  <c:v>19.500000000000142</c:v>
                </c:pt>
                <c:pt idx="391">
                  <c:v>19.550000000000143</c:v>
                </c:pt>
                <c:pt idx="392">
                  <c:v>19.600000000000144</c:v>
                </c:pt>
                <c:pt idx="393">
                  <c:v>19.650000000000144</c:v>
                </c:pt>
                <c:pt idx="394">
                  <c:v>19.700000000000145</c:v>
                </c:pt>
                <c:pt idx="395">
                  <c:v>19.750000000000146</c:v>
                </c:pt>
                <c:pt idx="396">
                  <c:v>19.800000000000146</c:v>
                </c:pt>
                <c:pt idx="397">
                  <c:v>19.850000000000147</c:v>
                </c:pt>
                <c:pt idx="398">
                  <c:v>19.900000000000148</c:v>
                </c:pt>
                <c:pt idx="399">
                  <c:v>19.950000000000149</c:v>
                </c:pt>
                <c:pt idx="400">
                  <c:v>20.000000000000149</c:v>
                </c:pt>
                <c:pt idx="401">
                  <c:v>20.05000000000015</c:v>
                </c:pt>
                <c:pt idx="402">
                  <c:v>20.100000000000151</c:v>
                </c:pt>
                <c:pt idx="403">
                  <c:v>20.150000000000151</c:v>
                </c:pt>
                <c:pt idx="404">
                  <c:v>20.200000000000152</c:v>
                </c:pt>
                <c:pt idx="405">
                  <c:v>20.250000000000153</c:v>
                </c:pt>
                <c:pt idx="406">
                  <c:v>20.300000000000153</c:v>
                </c:pt>
                <c:pt idx="407">
                  <c:v>20.350000000000154</c:v>
                </c:pt>
                <c:pt idx="408">
                  <c:v>20.400000000000155</c:v>
                </c:pt>
                <c:pt idx="409">
                  <c:v>20.450000000000156</c:v>
                </c:pt>
                <c:pt idx="410">
                  <c:v>20.500000000000156</c:v>
                </c:pt>
                <c:pt idx="411">
                  <c:v>20.550000000000157</c:v>
                </c:pt>
                <c:pt idx="412">
                  <c:v>20.600000000000158</c:v>
                </c:pt>
                <c:pt idx="413">
                  <c:v>20.650000000000158</c:v>
                </c:pt>
                <c:pt idx="414">
                  <c:v>20.700000000000159</c:v>
                </c:pt>
                <c:pt idx="415">
                  <c:v>20.75000000000016</c:v>
                </c:pt>
                <c:pt idx="416">
                  <c:v>20.800000000000161</c:v>
                </c:pt>
                <c:pt idx="417">
                  <c:v>20.850000000000161</c:v>
                </c:pt>
                <c:pt idx="418">
                  <c:v>20.900000000000162</c:v>
                </c:pt>
                <c:pt idx="419">
                  <c:v>20.950000000000163</c:v>
                </c:pt>
                <c:pt idx="420">
                  <c:v>21.000000000000163</c:v>
                </c:pt>
                <c:pt idx="421">
                  <c:v>21.050000000000164</c:v>
                </c:pt>
                <c:pt idx="422">
                  <c:v>21.100000000000165</c:v>
                </c:pt>
                <c:pt idx="423">
                  <c:v>21.150000000000166</c:v>
                </c:pt>
                <c:pt idx="424">
                  <c:v>21.200000000000166</c:v>
                </c:pt>
                <c:pt idx="425">
                  <c:v>21.250000000000167</c:v>
                </c:pt>
                <c:pt idx="426">
                  <c:v>21.300000000000168</c:v>
                </c:pt>
                <c:pt idx="427">
                  <c:v>21.350000000000168</c:v>
                </c:pt>
                <c:pt idx="428">
                  <c:v>21.400000000000169</c:v>
                </c:pt>
                <c:pt idx="429">
                  <c:v>21.45000000000017</c:v>
                </c:pt>
                <c:pt idx="430">
                  <c:v>21.500000000000171</c:v>
                </c:pt>
                <c:pt idx="431">
                  <c:v>21.550000000000171</c:v>
                </c:pt>
                <c:pt idx="432">
                  <c:v>21.600000000000172</c:v>
                </c:pt>
                <c:pt idx="433">
                  <c:v>21.650000000000173</c:v>
                </c:pt>
                <c:pt idx="434">
                  <c:v>21.700000000000173</c:v>
                </c:pt>
                <c:pt idx="435">
                  <c:v>21.750000000000174</c:v>
                </c:pt>
                <c:pt idx="436">
                  <c:v>21.800000000000175</c:v>
                </c:pt>
                <c:pt idx="437">
                  <c:v>21.850000000000176</c:v>
                </c:pt>
                <c:pt idx="438">
                  <c:v>21.900000000000176</c:v>
                </c:pt>
                <c:pt idx="439">
                  <c:v>21.950000000000177</c:v>
                </c:pt>
                <c:pt idx="440">
                  <c:v>22.000000000000178</c:v>
                </c:pt>
                <c:pt idx="441">
                  <c:v>22.050000000000178</c:v>
                </c:pt>
                <c:pt idx="442">
                  <c:v>22.100000000000179</c:v>
                </c:pt>
                <c:pt idx="443">
                  <c:v>22.15000000000018</c:v>
                </c:pt>
                <c:pt idx="444">
                  <c:v>22.20000000000018</c:v>
                </c:pt>
                <c:pt idx="445">
                  <c:v>22.250000000000181</c:v>
                </c:pt>
                <c:pt idx="446">
                  <c:v>22.300000000000182</c:v>
                </c:pt>
                <c:pt idx="447">
                  <c:v>22.350000000000183</c:v>
                </c:pt>
                <c:pt idx="448">
                  <c:v>22.400000000000183</c:v>
                </c:pt>
                <c:pt idx="449">
                  <c:v>22.450000000000184</c:v>
                </c:pt>
                <c:pt idx="450">
                  <c:v>22.500000000000185</c:v>
                </c:pt>
                <c:pt idx="451">
                  <c:v>22.550000000000185</c:v>
                </c:pt>
                <c:pt idx="452">
                  <c:v>22.600000000000186</c:v>
                </c:pt>
                <c:pt idx="453">
                  <c:v>22.650000000000187</c:v>
                </c:pt>
                <c:pt idx="454">
                  <c:v>22.700000000000188</c:v>
                </c:pt>
                <c:pt idx="455">
                  <c:v>22.750000000000188</c:v>
                </c:pt>
                <c:pt idx="456">
                  <c:v>22.800000000000189</c:v>
                </c:pt>
                <c:pt idx="457">
                  <c:v>22.85000000000019</c:v>
                </c:pt>
                <c:pt idx="458">
                  <c:v>22.90000000000019</c:v>
                </c:pt>
                <c:pt idx="459">
                  <c:v>22.950000000000191</c:v>
                </c:pt>
                <c:pt idx="460">
                  <c:v>23.000000000000192</c:v>
                </c:pt>
                <c:pt idx="461">
                  <c:v>23.050000000000193</c:v>
                </c:pt>
                <c:pt idx="462">
                  <c:v>23.100000000000193</c:v>
                </c:pt>
                <c:pt idx="463">
                  <c:v>23.150000000000194</c:v>
                </c:pt>
                <c:pt idx="464">
                  <c:v>23.200000000000195</c:v>
                </c:pt>
                <c:pt idx="465">
                  <c:v>23.250000000000195</c:v>
                </c:pt>
                <c:pt idx="466">
                  <c:v>23.300000000000196</c:v>
                </c:pt>
                <c:pt idx="467">
                  <c:v>23.350000000000197</c:v>
                </c:pt>
                <c:pt idx="468">
                  <c:v>23.400000000000198</c:v>
                </c:pt>
                <c:pt idx="469">
                  <c:v>23.450000000000198</c:v>
                </c:pt>
                <c:pt idx="470">
                  <c:v>23.500000000000199</c:v>
                </c:pt>
                <c:pt idx="471">
                  <c:v>23.5500000000002</c:v>
                </c:pt>
                <c:pt idx="472">
                  <c:v>23.6000000000002</c:v>
                </c:pt>
                <c:pt idx="473">
                  <c:v>23.650000000000201</c:v>
                </c:pt>
                <c:pt idx="474">
                  <c:v>23.700000000000202</c:v>
                </c:pt>
                <c:pt idx="475">
                  <c:v>23.750000000000203</c:v>
                </c:pt>
                <c:pt idx="476">
                  <c:v>23.800000000000203</c:v>
                </c:pt>
                <c:pt idx="477">
                  <c:v>23.850000000000204</c:v>
                </c:pt>
                <c:pt idx="478">
                  <c:v>23.900000000000205</c:v>
                </c:pt>
                <c:pt idx="479">
                  <c:v>23.950000000000205</c:v>
                </c:pt>
                <c:pt idx="480">
                  <c:v>24.000000000000206</c:v>
                </c:pt>
                <c:pt idx="481">
                  <c:v>24.050000000000207</c:v>
                </c:pt>
                <c:pt idx="482">
                  <c:v>24.100000000000207</c:v>
                </c:pt>
                <c:pt idx="483">
                  <c:v>24.150000000000208</c:v>
                </c:pt>
                <c:pt idx="484">
                  <c:v>24.200000000000209</c:v>
                </c:pt>
                <c:pt idx="485">
                  <c:v>24.25000000000021</c:v>
                </c:pt>
                <c:pt idx="486">
                  <c:v>24.30000000000021</c:v>
                </c:pt>
                <c:pt idx="487">
                  <c:v>24.350000000000211</c:v>
                </c:pt>
                <c:pt idx="488">
                  <c:v>24.400000000000212</c:v>
                </c:pt>
                <c:pt idx="489">
                  <c:v>24.450000000000212</c:v>
                </c:pt>
                <c:pt idx="490">
                  <c:v>24.500000000000213</c:v>
                </c:pt>
                <c:pt idx="491">
                  <c:v>24.550000000000214</c:v>
                </c:pt>
                <c:pt idx="492">
                  <c:v>24.600000000000215</c:v>
                </c:pt>
                <c:pt idx="493">
                  <c:v>24.650000000000215</c:v>
                </c:pt>
                <c:pt idx="494">
                  <c:v>24.700000000000216</c:v>
                </c:pt>
                <c:pt idx="495">
                  <c:v>24.750000000000217</c:v>
                </c:pt>
                <c:pt idx="496">
                  <c:v>24.800000000000217</c:v>
                </c:pt>
                <c:pt idx="497">
                  <c:v>24.850000000000218</c:v>
                </c:pt>
                <c:pt idx="498">
                  <c:v>24.900000000000219</c:v>
                </c:pt>
                <c:pt idx="499">
                  <c:v>24.95000000000022</c:v>
                </c:pt>
                <c:pt idx="500">
                  <c:v>25.00000000000022</c:v>
                </c:pt>
                <c:pt idx="501">
                  <c:v>25.050000000000221</c:v>
                </c:pt>
                <c:pt idx="502">
                  <c:v>25.100000000000222</c:v>
                </c:pt>
                <c:pt idx="503">
                  <c:v>25.150000000000222</c:v>
                </c:pt>
                <c:pt idx="504">
                  <c:v>25.200000000000223</c:v>
                </c:pt>
                <c:pt idx="505">
                  <c:v>25.250000000000224</c:v>
                </c:pt>
                <c:pt idx="506">
                  <c:v>25.300000000000225</c:v>
                </c:pt>
                <c:pt idx="507">
                  <c:v>25.350000000000225</c:v>
                </c:pt>
                <c:pt idx="508">
                  <c:v>25.400000000000226</c:v>
                </c:pt>
                <c:pt idx="509">
                  <c:v>25.450000000000227</c:v>
                </c:pt>
                <c:pt idx="510">
                  <c:v>25.500000000000227</c:v>
                </c:pt>
                <c:pt idx="511">
                  <c:v>25.550000000000228</c:v>
                </c:pt>
                <c:pt idx="512">
                  <c:v>25.600000000000229</c:v>
                </c:pt>
                <c:pt idx="513">
                  <c:v>25.65000000000023</c:v>
                </c:pt>
                <c:pt idx="514">
                  <c:v>25.70000000000023</c:v>
                </c:pt>
                <c:pt idx="515">
                  <c:v>25.750000000000231</c:v>
                </c:pt>
                <c:pt idx="516">
                  <c:v>25.800000000000232</c:v>
                </c:pt>
                <c:pt idx="517">
                  <c:v>25.850000000000232</c:v>
                </c:pt>
                <c:pt idx="518">
                  <c:v>25.900000000000233</c:v>
                </c:pt>
                <c:pt idx="519">
                  <c:v>25.950000000000234</c:v>
                </c:pt>
                <c:pt idx="520">
                  <c:v>26.000000000000234</c:v>
                </c:pt>
                <c:pt idx="521">
                  <c:v>26.050000000000235</c:v>
                </c:pt>
                <c:pt idx="522">
                  <c:v>26.100000000000236</c:v>
                </c:pt>
                <c:pt idx="523">
                  <c:v>26.150000000000237</c:v>
                </c:pt>
                <c:pt idx="524">
                  <c:v>26.200000000000237</c:v>
                </c:pt>
                <c:pt idx="525">
                  <c:v>26.250000000000238</c:v>
                </c:pt>
                <c:pt idx="526">
                  <c:v>26.300000000000239</c:v>
                </c:pt>
                <c:pt idx="527">
                  <c:v>26.350000000000239</c:v>
                </c:pt>
                <c:pt idx="528">
                  <c:v>26.40000000000024</c:v>
                </c:pt>
                <c:pt idx="529">
                  <c:v>26.450000000000241</c:v>
                </c:pt>
                <c:pt idx="530">
                  <c:v>26.500000000000242</c:v>
                </c:pt>
                <c:pt idx="531">
                  <c:v>26.550000000000242</c:v>
                </c:pt>
                <c:pt idx="532">
                  <c:v>26.600000000000243</c:v>
                </c:pt>
                <c:pt idx="533">
                  <c:v>26.650000000000244</c:v>
                </c:pt>
                <c:pt idx="534">
                  <c:v>26.700000000000244</c:v>
                </c:pt>
                <c:pt idx="535">
                  <c:v>26.750000000000245</c:v>
                </c:pt>
                <c:pt idx="536">
                  <c:v>26.800000000000246</c:v>
                </c:pt>
                <c:pt idx="537">
                  <c:v>26.850000000000247</c:v>
                </c:pt>
                <c:pt idx="538">
                  <c:v>26.900000000000247</c:v>
                </c:pt>
                <c:pt idx="539">
                  <c:v>26.950000000000248</c:v>
                </c:pt>
                <c:pt idx="540">
                  <c:v>27.000000000000249</c:v>
                </c:pt>
                <c:pt idx="541">
                  <c:v>27.050000000000249</c:v>
                </c:pt>
                <c:pt idx="542">
                  <c:v>27.10000000000025</c:v>
                </c:pt>
                <c:pt idx="543">
                  <c:v>27.150000000000251</c:v>
                </c:pt>
                <c:pt idx="544">
                  <c:v>27.200000000000252</c:v>
                </c:pt>
                <c:pt idx="545">
                  <c:v>27.250000000000252</c:v>
                </c:pt>
                <c:pt idx="546">
                  <c:v>27.300000000000253</c:v>
                </c:pt>
                <c:pt idx="547">
                  <c:v>27.350000000000254</c:v>
                </c:pt>
                <c:pt idx="548">
                  <c:v>27.400000000000254</c:v>
                </c:pt>
                <c:pt idx="549">
                  <c:v>27.450000000000255</c:v>
                </c:pt>
                <c:pt idx="550">
                  <c:v>27.500000000000256</c:v>
                </c:pt>
                <c:pt idx="551">
                  <c:v>27.550000000000257</c:v>
                </c:pt>
                <c:pt idx="552">
                  <c:v>27.600000000000257</c:v>
                </c:pt>
                <c:pt idx="553">
                  <c:v>27.650000000000258</c:v>
                </c:pt>
                <c:pt idx="554">
                  <c:v>27.700000000000259</c:v>
                </c:pt>
                <c:pt idx="555">
                  <c:v>27.750000000000259</c:v>
                </c:pt>
                <c:pt idx="556">
                  <c:v>27.80000000000026</c:v>
                </c:pt>
                <c:pt idx="557">
                  <c:v>27.850000000000261</c:v>
                </c:pt>
                <c:pt idx="558">
                  <c:v>27.900000000000261</c:v>
                </c:pt>
                <c:pt idx="559">
                  <c:v>27.950000000000262</c:v>
                </c:pt>
                <c:pt idx="560">
                  <c:v>28.000000000000263</c:v>
                </c:pt>
                <c:pt idx="561">
                  <c:v>28.050000000000264</c:v>
                </c:pt>
                <c:pt idx="562">
                  <c:v>28.100000000000264</c:v>
                </c:pt>
                <c:pt idx="563">
                  <c:v>28.150000000000265</c:v>
                </c:pt>
                <c:pt idx="564">
                  <c:v>28.200000000000266</c:v>
                </c:pt>
                <c:pt idx="565">
                  <c:v>28.250000000000266</c:v>
                </c:pt>
                <c:pt idx="566">
                  <c:v>28.300000000000267</c:v>
                </c:pt>
                <c:pt idx="567">
                  <c:v>28.350000000000268</c:v>
                </c:pt>
                <c:pt idx="568">
                  <c:v>28.400000000000269</c:v>
                </c:pt>
                <c:pt idx="569">
                  <c:v>28.450000000000269</c:v>
                </c:pt>
                <c:pt idx="570">
                  <c:v>28.50000000000027</c:v>
                </c:pt>
                <c:pt idx="571">
                  <c:v>28.550000000000271</c:v>
                </c:pt>
                <c:pt idx="572">
                  <c:v>28.600000000000271</c:v>
                </c:pt>
                <c:pt idx="573">
                  <c:v>28.650000000000272</c:v>
                </c:pt>
                <c:pt idx="574">
                  <c:v>28.700000000000273</c:v>
                </c:pt>
                <c:pt idx="575">
                  <c:v>28.750000000000274</c:v>
                </c:pt>
                <c:pt idx="576">
                  <c:v>28.800000000000274</c:v>
                </c:pt>
                <c:pt idx="577">
                  <c:v>28.850000000000275</c:v>
                </c:pt>
                <c:pt idx="578">
                  <c:v>28.900000000000276</c:v>
                </c:pt>
                <c:pt idx="579">
                  <c:v>28.950000000000276</c:v>
                </c:pt>
                <c:pt idx="580">
                  <c:v>29.000000000000277</c:v>
                </c:pt>
                <c:pt idx="581">
                  <c:v>29.050000000000278</c:v>
                </c:pt>
                <c:pt idx="582">
                  <c:v>29.100000000000279</c:v>
                </c:pt>
                <c:pt idx="583">
                  <c:v>29.150000000000279</c:v>
                </c:pt>
                <c:pt idx="584">
                  <c:v>29.20000000000028</c:v>
                </c:pt>
                <c:pt idx="585">
                  <c:v>29.250000000000281</c:v>
                </c:pt>
                <c:pt idx="586">
                  <c:v>29.300000000000281</c:v>
                </c:pt>
                <c:pt idx="587">
                  <c:v>29.350000000000282</c:v>
                </c:pt>
                <c:pt idx="588">
                  <c:v>29.400000000000283</c:v>
                </c:pt>
                <c:pt idx="589">
                  <c:v>29.450000000000284</c:v>
                </c:pt>
                <c:pt idx="590">
                  <c:v>29.500000000000284</c:v>
                </c:pt>
                <c:pt idx="591">
                  <c:v>29.550000000000285</c:v>
                </c:pt>
                <c:pt idx="592">
                  <c:v>29.600000000000286</c:v>
                </c:pt>
                <c:pt idx="593">
                  <c:v>29.650000000000286</c:v>
                </c:pt>
                <c:pt idx="594">
                  <c:v>29.700000000000287</c:v>
                </c:pt>
                <c:pt idx="595">
                  <c:v>29.750000000000288</c:v>
                </c:pt>
                <c:pt idx="596">
                  <c:v>29.800000000000288</c:v>
                </c:pt>
                <c:pt idx="597">
                  <c:v>29.850000000000289</c:v>
                </c:pt>
                <c:pt idx="598">
                  <c:v>29.90000000000029</c:v>
                </c:pt>
                <c:pt idx="599">
                  <c:v>29.950000000000291</c:v>
                </c:pt>
                <c:pt idx="600">
                  <c:v>30.000000000000291</c:v>
                </c:pt>
                <c:pt idx="601">
                  <c:v>30.050000000000292</c:v>
                </c:pt>
                <c:pt idx="602">
                  <c:v>30.100000000000293</c:v>
                </c:pt>
                <c:pt idx="603">
                  <c:v>30.150000000000293</c:v>
                </c:pt>
                <c:pt idx="604">
                  <c:v>30.200000000000294</c:v>
                </c:pt>
                <c:pt idx="605">
                  <c:v>30.250000000000295</c:v>
                </c:pt>
                <c:pt idx="606">
                  <c:v>30.300000000000296</c:v>
                </c:pt>
                <c:pt idx="607">
                  <c:v>30.350000000000296</c:v>
                </c:pt>
                <c:pt idx="608">
                  <c:v>30.400000000000297</c:v>
                </c:pt>
                <c:pt idx="609">
                  <c:v>30.450000000000298</c:v>
                </c:pt>
                <c:pt idx="610">
                  <c:v>30.500000000000298</c:v>
                </c:pt>
                <c:pt idx="611">
                  <c:v>30.550000000000299</c:v>
                </c:pt>
                <c:pt idx="612">
                  <c:v>30.6000000000003</c:v>
                </c:pt>
                <c:pt idx="613">
                  <c:v>30.650000000000301</c:v>
                </c:pt>
                <c:pt idx="614">
                  <c:v>30.700000000000301</c:v>
                </c:pt>
                <c:pt idx="615">
                  <c:v>30.750000000000302</c:v>
                </c:pt>
                <c:pt idx="616">
                  <c:v>30.800000000000303</c:v>
                </c:pt>
                <c:pt idx="617">
                  <c:v>30.850000000000303</c:v>
                </c:pt>
                <c:pt idx="618">
                  <c:v>30.900000000000304</c:v>
                </c:pt>
                <c:pt idx="619">
                  <c:v>30.950000000000305</c:v>
                </c:pt>
                <c:pt idx="620">
                  <c:v>31.000000000000306</c:v>
                </c:pt>
                <c:pt idx="621">
                  <c:v>31.050000000000306</c:v>
                </c:pt>
                <c:pt idx="622">
                  <c:v>31.100000000000307</c:v>
                </c:pt>
                <c:pt idx="623">
                  <c:v>31.150000000000308</c:v>
                </c:pt>
                <c:pt idx="624">
                  <c:v>31.200000000000308</c:v>
                </c:pt>
                <c:pt idx="625">
                  <c:v>31.250000000000309</c:v>
                </c:pt>
                <c:pt idx="626">
                  <c:v>31.30000000000031</c:v>
                </c:pt>
                <c:pt idx="627">
                  <c:v>31.350000000000311</c:v>
                </c:pt>
                <c:pt idx="628">
                  <c:v>31.400000000000311</c:v>
                </c:pt>
                <c:pt idx="629">
                  <c:v>31.450000000000312</c:v>
                </c:pt>
                <c:pt idx="630">
                  <c:v>31.500000000000313</c:v>
                </c:pt>
                <c:pt idx="631">
                  <c:v>31.550000000000313</c:v>
                </c:pt>
                <c:pt idx="632">
                  <c:v>31.600000000000314</c:v>
                </c:pt>
                <c:pt idx="633">
                  <c:v>31.650000000000315</c:v>
                </c:pt>
                <c:pt idx="634">
                  <c:v>31.700000000000315</c:v>
                </c:pt>
                <c:pt idx="635">
                  <c:v>31.750000000000316</c:v>
                </c:pt>
                <c:pt idx="636">
                  <c:v>31.800000000000317</c:v>
                </c:pt>
                <c:pt idx="637">
                  <c:v>31.850000000000318</c:v>
                </c:pt>
                <c:pt idx="638">
                  <c:v>31.900000000000318</c:v>
                </c:pt>
                <c:pt idx="639">
                  <c:v>31.950000000000319</c:v>
                </c:pt>
                <c:pt idx="640">
                  <c:v>32.00000000000032</c:v>
                </c:pt>
                <c:pt idx="641">
                  <c:v>32.050000000000317</c:v>
                </c:pt>
                <c:pt idx="642">
                  <c:v>32.100000000000314</c:v>
                </c:pt>
                <c:pt idx="643">
                  <c:v>32.150000000000311</c:v>
                </c:pt>
                <c:pt idx="644">
                  <c:v>32.200000000000308</c:v>
                </c:pt>
                <c:pt idx="645">
                  <c:v>32.250000000000306</c:v>
                </c:pt>
                <c:pt idx="646">
                  <c:v>32.300000000000303</c:v>
                </c:pt>
                <c:pt idx="647">
                  <c:v>32.3500000000003</c:v>
                </c:pt>
                <c:pt idx="648">
                  <c:v>32.400000000000297</c:v>
                </c:pt>
                <c:pt idx="649">
                  <c:v>32.450000000000294</c:v>
                </c:pt>
                <c:pt idx="650">
                  <c:v>32.500000000000291</c:v>
                </c:pt>
                <c:pt idx="651">
                  <c:v>32.550000000000288</c:v>
                </c:pt>
                <c:pt idx="652">
                  <c:v>32.600000000000286</c:v>
                </c:pt>
                <c:pt idx="653">
                  <c:v>32.650000000000283</c:v>
                </c:pt>
                <c:pt idx="654">
                  <c:v>32.70000000000028</c:v>
                </c:pt>
                <c:pt idx="655">
                  <c:v>32.750000000000277</c:v>
                </c:pt>
                <c:pt idx="656">
                  <c:v>32.800000000000274</c:v>
                </c:pt>
                <c:pt idx="657">
                  <c:v>32.850000000000271</c:v>
                </c:pt>
                <c:pt idx="658">
                  <c:v>32.900000000000269</c:v>
                </c:pt>
                <c:pt idx="659">
                  <c:v>32.950000000000266</c:v>
                </c:pt>
                <c:pt idx="660">
                  <c:v>33.000000000000263</c:v>
                </c:pt>
                <c:pt idx="661">
                  <c:v>33.05000000000026</c:v>
                </c:pt>
                <c:pt idx="662">
                  <c:v>33.100000000000257</c:v>
                </c:pt>
                <c:pt idx="663">
                  <c:v>33.150000000000254</c:v>
                </c:pt>
                <c:pt idx="664">
                  <c:v>33.200000000000252</c:v>
                </c:pt>
                <c:pt idx="665">
                  <c:v>33.250000000000249</c:v>
                </c:pt>
                <c:pt idx="666">
                  <c:v>33.300000000000246</c:v>
                </c:pt>
                <c:pt idx="667">
                  <c:v>33.350000000000243</c:v>
                </c:pt>
                <c:pt idx="668">
                  <c:v>33.40000000000024</c:v>
                </c:pt>
                <c:pt idx="669">
                  <c:v>33.450000000000237</c:v>
                </c:pt>
                <c:pt idx="670">
                  <c:v>33.500000000000234</c:v>
                </c:pt>
                <c:pt idx="671">
                  <c:v>33.550000000000232</c:v>
                </c:pt>
                <c:pt idx="672">
                  <c:v>33.600000000000229</c:v>
                </c:pt>
                <c:pt idx="673">
                  <c:v>33.650000000000226</c:v>
                </c:pt>
                <c:pt idx="674">
                  <c:v>33.700000000000223</c:v>
                </c:pt>
                <c:pt idx="675">
                  <c:v>33.75000000000022</c:v>
                </c:pt>
                <c:pt idx="676">
                  <c:v>33.800000000000217</c:v>
                </c:pt>
                <c:pt idx="677">
                  <c:v>33.850000000000215</c:v>
                </c:pt>
                <c:pt idx="678">
                  <c:v>33.900000000000212</c:v>
                </c:pt>
                <c:pt idx="679">
                  <c:v>33.950000000000209</c:v>
                </c:pt>
                <c:pt idx="680">
                  <c:v>34.000000000000206</c:v>
                </c:pt>
                <c:pt idx="681">
                  <c:v>34.050000000000203</c:v>
                </c:pt>
                <c:pt idx="682">
                  <c:v>34.1000000000002</c:v>
                </c:pt>
                <c:pt idx="683">
                  <c:v>34.150000000000198</c:v>
                </c:pt>
                <c:pt idx="684">
                  <c:v>34.200000000000195</c:v>
                </c:pt>
                <c:pt idx="685">
                  <c:v>34.250000000000192</c:v>
                </c:pt>
                <c:pt idx="686">
                  <c:v>34.300000000000189</c:v>
                </c:pt>
                <c:pt idx="687">
                  <c:v>34.350000000000186</c:v>
                </c:pt>
                <c:pt idx="688">
                  <c:v>34.400000000000183</c:v>
                </c:pt>
                <c:pt idx="689">
                  <c:v>34.45000000000018</c:v>
                </c:pt>
                <c:pt idx="690">
                  <c:v>34.500000000000178</c:v>
                </c:pt>
                <c:pt idx="691">
                  <c:v>34.550000000000175</c:v>
                </c:pt>
                <c:pt idx="692">
                  <c:v>34.600000000000172</c:v>
                </c:pt>
                <c:pt idx="693">
                  <c:v>34.650000000000169</c:v>
                </c:pt>
                <c:pt idx="694">
                  <c:v>34.700000000000166</c:v>
                </c:pt>
                <c:pt idx="695">
                  <c:v>34.750000000000163</c:v>
                </c:pt>
                <c:pt idx="696">
                  <c:v>34.800000000000161</c:v>
                </c:pt>
                <c:pt idx="697">
                  <c:v>34.850000000000158</c:v>
                </c:pt>
                <c:pt idx="698">
                  <c:v>34.900000000000155</c:v>
                </c:pt>
                <c:pt idx="699">
                  <c:v>34.950000000000152</c:v>
                </c:pt>
                <c:pt idx="700">
                  <c:v>35.000000000000149</c:v>
                </c:pt>
                <c:pt idx="701">
                  <c:v>35.050000000000146</c:v>
                </c:pt>
                <c:pt idx="702">
                  <c:v>35.100000000000144</c:v>
                </c:pt>
                <c:pt idx="703">
                  <c:v>35.150000000000141</c:v>
                </c:pt>
                <c:pt idx="704">
                  <c:v>35.200000000000138</c:v>
                </c:pt>
                <c:pt idx="705">
                  <c:v>35.250000000000135</c:v>
                </c:pt>
                <c:pt idx="706">
                  <c:v>35.300000000000132</c:v>
                </c:pt>
                <c:pt idx="707">
                  <c:v>35.350000000000129</c:v>
                </c:pt>
                <c:pt idx="708">
                  <c:v>35.400000000000126</c:v>
                </c:pt>
                <c:pt idx="709">
                  <c:v>35.450000000000124</c:v>
                </c:pt>
                <c:pt idx="710">
                  <c:v>35.500000000000121</c:v>
                </c:pt>
                <c:pt idx="711">
                  <c:v>35.550000000000118</c:v>
                </c:pt>
                <c:pt idx="712">
                  <c:v>35.600000000000115</c:v>
                </c:pt>
                <c:pt idx="713">
                  <c:v>35.650000000000112</c:v>
                </c:pt>
                <c:pt idx="714">
                  <c:v>35.700000000000109</c:v>
                </c:pt>
                <c:pt idx="715">
                  <c:v>35.750000000000107</c:v>
                </c:pt>
                <c:pt idx="716">
                  <c:v>35.800000000000104</c:v>
                </c:pt>
                <c:pt idx="717">
                  <c:v>35.850000000000101</c:v>
                </c:pt>
                <c:pt idx="718">
                  <c:v>35.900000000000098</c:v>
                </c:pt>
                <c:pt idx="719">
                  <c:v>35.950000000000095</c:v>
                </c:pt>
                <c:pt idx="720">
                  <c:v>36.000000000000092</c:v>
                </c:pt>
                <c:pt idx="721">
                  <c:v>36.05000000000009</c:v>
                </c:pt>
                <c:pt idx="722">
                  <c:v>36.100000000000087</c:v>
                </c:pt>
                <c:pt idx="723">
                  <c:v>36.150000000000084</c:v>
                </c:pt>
                <c:pt idx="724">
                  <c:v>36.200000000000081</c:v>
                </c:pt>
                <c:pt idx="725">
                  <c:v>36.250000000000078</c:v>
                </c:pt>
                <c:pt idx="726">
                  <c:v>36.300000000000075</c:v>
                </c:pt>
                <c:pt idx="727">
                  <c:v>36.350000000000072</c:v>
                </c:pt>
                <c:pt idx="728">
                  <c:v>36.40000000000007</c:v>
                </c:pt>
                <c:pt idx="729">
                  <c:v>36.450000000000067</c:v>
                </c:pt>
                <c:pt idx="730">
                  <c:v>36.500000000000064</c:v>
                </c:pt>
                <c:pt idx="731">
                  <c:v>36.550000000000061</c:v>
                </c:pt>
                <c:pt idx="732">
                  <c:v>36.600000000000058</c:v>
                </c:pt>
                <c:pt idx="733">
                  <c:v>36.650000000000055</c:v>
                </c:pt>
                <c:pt idx="734">
                  <c:v>36.700000000000053</c:v>
                </c:pt>
                <c:pt idx="735">
                  <c:v>36.75000000000005</c:v>
                </c:pt>
                <c:pt idx="736">
                  <c:v>36.800000000000047</c:v>
                </c:pt>
                <c:pt idx="737">
                  <c:v>36.850000000000044</c:v>
                </c:pt>
                <c:pt idx="738">
                  <c:v>36.900000000000041</c:v>
                </c:pt>
                <c:pt idx="739">
                  <c:v>36.950000000000038</c:v>
                </c:pt>
                <c:pt idx="740">
                  <c:v>37.000000000000036</c:v>
                </c:pt>
                <c:pt idx="741">
                  <c:v>37.050000000000033</c:v>
                </c:pt>
                <c:pt idx="742">
                  <c:v>37.10000000000003</c:v>
                </c:pt>
                <c:pt idx="743">
                  <c:v>37.150000000000027</c:v>
                </c:pt>
                <c:pt idx="744">
                  <c:v>37.200000000000024</c:v>
                </c:pt>
                <c:pt idx="745">
                  <c:v>37.250000000000021</c:v>
                </c:pt>
                <c:pt idx="746">
                  <c:v>37.300000000000018</c:v>
                </c:pt>
                <c:pt idx="747">
                  <c:v>37.350000000000016</c:v>
                </c:pt>
                <c:pt idx="748">
                  <c:v>37.400000000000013</c:v>
                </c:pt>
                <c:pt idx="749">
                  <c:v>37.45000000000001</c:v>
                </c:pt>
                <c:pt idx="750">
                  <c:v>37.500000000000007</c:v>
                </c:pt>
                <c:pt idx="751">
                  <c:v>37.550000000000004</c:v>
                </c:pt>
                <c:pt idx="752">
                  <c:v>37.6</c:v>
                </c:pt>
                <c:pt idx="753">
                  <c:v>37.65</c:v>
                </c:pt>
                <c:pt idx="754">
                  <c:v>37.699999999999996</c:v>
                </c:pt>
                <c:pt idx="755">
                  <c:v>37.749999999999993</c:v>
                </c:pt>
                <c:pt idx="756">
                  <c:v>37.79999999999999</c:v>
                </c:pt>
                <c:pt idx="757">
                  <c:v>37.849999999999987</c:v>
                </c:pt>
                <c:pt idx="758">
                  <c:v>37.899999999999984</c:v>
                </c:pt>
                <c:pt idx="759">
                  <c:v>37.949999999999982</c:v>
                </c:pt>
                <c:pt idx="760">
                  <c:v>37.999999999999979</c:v>
                </c:pt>
                <c:pt idx="761">
                  <c:v>38.049999999999976</c:v>
                </c:pt>
                <c:pt idx="762">
                  <c:v>38.099999999999973</c:v>
                </c:pt>
                <c:pt idx="763">
                  <c:v>38.14999999999997</c:v>
                </c:pt>
                <c:pt idx="764">
                  <c:v>38.199999999999967</c:v>
                </c:pt>
                <c:pt idx="765">
                  <c:v>38.249999999999964</c:v>
                </c:pt>
                <c:pt idx="766">
                  <c:v>38.299999999999962</c:v>
                </c:pt>
                <c:pt idx="767">
                  <c:v>38.349999999999959</c:v>
                </c:pt>
                <c:pt idx="768">
                  <c:v>38.399999999999956</c:v>
                </c:pt>
                <c:pt idx="769">
                  <c:v>38.449999999999953</c:v>
                </c:pt>
                <c:pt idx="770">
                  <c:v>38.49999999999995</c:v>
                </c:pt>
                <c:pt idx="771">
                  <c:v>38.549999999999947</c:v>
                </c:pt>
                <c:pt idx="772">
                  <c:v>38.599999999999945</c:v>
                </c:pt>
                <c:pt idx="773">
                  <c:v>38.649999999999942</c:v>
                </c:pt>
                <c:pt idx="774">
                  <c:v>38.699999999999939</c:v>
                </c:pt>
                <c:pt idx="775">
                  <c:v>38.749999999999936</c:v>
                </c:pt>
                <c:pt idx="776">
                  <c:v>38.799999999999933</c:v>
                </c:pt>
                <c:pt idx="777">
                  <c:v>38.84999999999993</c:v>
                </c:pt>
                <c:pt idx="778">
                  <c:v>38.899999999999928</c:v>
                </c:pt>
                <c:pt idx="779">
                  <c:v>38.949999999999925</c:v>
                </c:pt>
                <c:pt idx="780">
                  <c:v>38.999999999999922</c:v>
                </c:pt>
                <c:pt idx="781">
                  <c:v>39.049999999999919</c:v>
                </c:pt>
                <c:pt idx="782">
                  <c:v>39.099999999999916</c:v>
                </c:pt>
                <c:pt idx="783">
                  <c:v>39.149999999999913</c:v>
                </c:pt>
                <c:pt idx="784">
                  <c:v>39.19999999999991</c:v>
                </c:pt>
                <c:pt idx="785">
                  <c:v>39.249999999999908</c:v>
                </c:pt>
                <c:pt idx="786">
                  <c:v>39.299999999999905</c:v>
                </c:pt>
                <c:pt idx="787">
                  <c:v>39.349999999999902</c:v>
                </c:pt>
                <c:pt idx="788">
                  <c:v>39.399999999999899</c:v>
                </c:pt>
                <c:pt idx="789">
                  <c:v>39.449999999999896</c:v>
                </c:pt>
                <c:pt idx="790">
                  <c:v>39.499999999999893</c:v>
                </c:pt>
                <c:pt idx="791">
                  <c:v>39.549999999999891</c:v>
                </c:pt>
                <c:pt idx="792">
                  <c:v>39.599999999999888</c:v>
                </c:pt>
                <c:pt idx="793">
                  <c:v>39.649999999999885</c:v>
                </c:pt>
                <c:pt idx="794">
                  <c:v>39.699999999999882</c:v>
                </c:pt>
                <c:pt idx="795">
                  <c:v>39.749999999999879</c:v>
                </c:pt>
                <c:pt idx="796">
                  <c:v>39.799999999999876</c:v>
                </c:pt>
                <c:pt idx="797">
                  <c:v>39.849999999999874</c:v>
                </c:pt>
                <c:pt idx="798">
                  <c:v>39.899999999999871</c:v>
                </c:pt>
                <c:pt idx="799">
                  <c:v>39.949999999999868</c:v>
                </c:pt>
                <c:pt idx="800">
                  <c:v>39.999999999999865</c:v>
                </c:pt>
                <c:pt idx="801">
                  <c:v>40.049999999999862</c:v>
                </c:pt>
                <c:pt idx="802">
                  <c:v>40.099999999999859</c:v>
                </c:pt>
                <c:pt idx="803">
                  <c:v>40.149999999999856</c:v>
                </c:pt>
                <c:pt idx="804">
                  <c:v>40.199999999999854</c:v>
                </c:pt>
                <c:pt idx="805">
                  <c:v>40.249999999999851</c:v>
                </c:pt>
                <c:pt idx="806">
                  <c:v>40.299999999999848</c:v>
                </c:pt>
                <c:pt idx="807">
                  <c:v>40.349999999999845</c:v>
                </c:pt>
                <c:pt idx="808">
                  <c:v>40.399999999999842</c:v>
                </c:pt>
                <c:pt idx="809">
                  <c:v>40.449999999999839</c:v>
                </c:pt>
                <c:pt idx="810">
                  <c:v>40.499999999999837</c:v>
                </c:pt>
                <c:pt idx="811">
                  <c:v>40.549999999999834</c:v>
                </c:pt>
                <c:pt idx="812">
                  <c:v>40.599999999999831</c:v>
                </c:pt>
                <c:pt idx="813">
                  <c:v>40.649999999999828</c:v>
                </c:pt>
                <c:pt idx="814">
                  <c:v>40.699999999999825</c:v>
                </c:pt>
                <c:pt idx="815">
                  <c:v>40.749999999999822</c:v>
                </c:pt>
                <c:pt idx="816">
                  <c:v>40.79999999999982</c:v>
                </c:pt>
                <c:pt idx="817">
                  <c:v>40.849999999999817</c:v>
                </c:pt>
                <c:pt idx="818">
                  <c:v>40.899999999999814</c:v>
                </c:pt>
                <c:pt idx="819">
                  <c:v>40.949999999999811</c:v>
                </c:pt>
                <c:pt idx="820">
                  <c:v>40.999999999999808</c:v>
                </c:pt>
                <c:pt idx="821">
                  <c:v>41.049999999999805</c:v>
                </c:pt>
                <c:pt idx="822">
                  <c:v>41.099999999999802</c:v>
                </c:pt>
                <c:pt idx="823">
                  <c:v>41.1499999999998</c:v>
                </c:pt>
                <c:pt idx="824">
                  <c:v>41.199999999999797</c:v>
                </c:pt>
                <c:pt idx="825">
                  <c:v>41.249999999999794</c:v>
                </c:pt>
                <c:pt idx="826">
                  <c:v>41.299999999999791</c:v>
                </c:pt>
                <c:pt idx="827">
                  <c:v>41.349999999999788</c:v>
                </c:pt>
                <c:pt idx="828">
                  <c:v>41.399999999999785</c:v>
                </c:pt>
                <c:pt idx="829">
                  <c:v>41.449999999999783</c:v>
                </c:pt>
                <c:pt idx="830">
                  <c:v>41.49999999999978</c:v>
                </c:pt>
                <c:pt idx="831">
                  <c:v>41.549999999999777</c:v>
                </c:pt>
                <c:pt idx="832">
                  <c:v>41.599999999999774</c:v>
                </c:pt>
                <c:pt idx="833">
                  <c:v>41.649999999999771</c:v>
                </c:pt>
                <c:pt idx="834">
                  <c:v>41.699999999999768</c:v>
                </c:pt>
                <c:pt idx="835">
                  <c:v>41.749999999999766</c:v>
                </c:pt>
                <c:pt idx="836">
                  <c:v>41.799999999999763</c:v>
                </c:pt>
                <c:pt idx="837">
                  <c:v>41.84999999999976</c:v>
                </c:pt>
                <c:pt idx="838">
                  <c:v>41.899999999999757</c:v>
                </c:pt>
                <c:pt idx="839">
                  <c:v>41.949999999999754</c:v>
                </c:pt>
                <c:pt idx="840">
                  <c:v>41.999999999999751</c:v>
                </c:pt>
                <c:pt idx="841">
                  <c:v>42.049999999999748</c:v>
                </c:pt>
                <c:pt idx="842">
                  <c:v>42.099999999999746</c:v>
                </c:pt>
                <c:pt idx="843">
                  <c:v>42.149999999999743</c:v>
                </c:pt>
                <c:pt idx="844">
                  <c:v>42.19999999999974</c:v>
                </c:pt>
                <c:pt idx="845">
                  <c:v>42.249999999999737</c:v>
                </c:pt>
                <c:pt idx="846">
                  <c:v>42.299999999999734</c:v>
                </c:pt>
                <c:pt idx="847">
                  <c:v>42.349999999999731</c:v>
                </c:pt>
                <c:pt idx="848">
                  <c:v>42.399999999999729</c:v>
                </c:pt>
                <c:pt idx="849">
                  <c:v>42.449999999999726</c:v>
                </c:pt>
                <c:pt idx="850">
                  <c:v>42.499999999999723</c:v>
                </c:pt>
                <c:pt idx="851">
                  <c:v>42.54999999999972</c:v>
                </c:pt>
                <c:pt idx="852">
                  <c:v>42.599999999999717</c:v>
                </c:pt>
                <c:pt idx="853">
                  <c:v>42.649999999999714</c:v>
                </c:pt>
                <c:pt idx="854">
                  <c:v>42.699999999999712</c:v>
                </c:pt>
                <c:pt idx="855">
                  <c:v>42.749999999999709</c:v>
                </c:pt>
                <c:pt idx="856">
                  <c:v>42.799999999999706</c:v>
                </c:pt>
                <c:pt idx="857">
                  <c:v>42.849999999999703</c:v>
                </c:pt>
                <c:pt idx="858">
                  <c:v>42.8999999999997</c:v>
                </c:pt>
                <c:pt idx="859">
                  <c:v>42.949999999999697</c:v>
                </c:pt>
                <c:pt idx="860">
                  <c:v>42.999999999999694</c:v>
                </c:pt>
                <c:pt idx="861">
                  <c:v>43.049999999999692</c:v>
                </c:pt>
                <c:pt idx="862">
                  <c:v>43.099999999999689</c:v>
                </c:pt>
                <c:pt idx="863">
                  <c:v>43.149999999999686</c:v>
                </c:pt>
                <c:pt idx="864">
                  <c:v>43.199999999999683</c:v>
                </c:pt>
                <c:pt idx="865">
                  <c:v>43.24999999999968</c:v>
                </c:pt>
                <c:pt idx="866">
                  <c:v>43.299999999999677</c:v>
                </c:pt>
                <c:pt idx="867">
                  <c:v>43.349999999999675</c:v>
                </c:pt>
                <c:pt idx="868">
                  <c:v>43.399999999999672</c:v>
                </c:pt>
                <c:pt idx="869">
                  <c:v>43.449999999999669</c:v>
                </c:pt>
                <c:pt idx="870">
                  <c:v>43.499999999999666</c:v>
                </c:pt>
                <c:pt idx="871">
                  <c:v>43.549999999999663</c:v>
                </c:pt>
                <c:pt idx="872">
                  <c:v>43.59999999999966</c:v>
                </c:pt>
                <c:pt idx="873">
                  <c:v>43.649999999999658</c:v>
                </c:pt>
                <c:pt idx="874">
                  <c:v>43.699999999999655</c:v>
                </c:pt>
                <c:pt idx="875">
                  <c:v>43.749999999999652</c:v>
                </c:pt>
                <c:pt idx="876">
                  <c:v>43.799999999999649</c:v>
                </c:pt>
                <c:pt idx="877">
                  <c:v>43.849999999999646</c:v>
                </c:pt>
                <c:pt idx="878">
                  <c:v>43.899999999999643</c:v>
                </c:pt>
                <c:pt idx="879">
                  <c:v>43.94999999999964</c:v>
                </c:pt>
                <c:pt idx="880">
                  <c:v>43.999999999999638</c:v>
                </c:pt>
                <c:pt idx="881">
                  <c:v>44.049999999999635</c:v>
                </c:pt>
                <c:pt idx="882">
                  <c:v>44.099999999999632</c:v>
                </c:pt>
                <c:pt idx="883">
                  <c:v>44.149999999999629</c:v>
                </c:pt>
                <c:pt idx="884">
                  <c:v>44.199999999999626</c:v>
                </c:pt>
                <c:pt idx="885">
                  <c:v>44.249999999999623</c:v>
                </c:pt>
                <c:pt idx="886">
                  <c:v>44.299999999999621</c:v>
                </c:pt>
                <c:pt idx="887">
                  <c:v>44.349999999999618</c:v>
                </c:pt>
                <c:pt idx="888">
                  <c:v>44.399999999999615</c:v>
                </c:pt>
                <c:pt idx="889">
                  <c:v>44.449999999999612</c:v>
                </c:pt>
                <c:pt idx="890">
                  <c:v>44.499999999999609</c:v>
                </c:pt>
                <c:pt idx="891">
                  <c:v>44.549999999999606</c:v>
                </c:pt>
                <c:pt idx="892">
                  <c:v>44.599999999999604</c:v>
                </c:pt>
                <c:pt idx="893">
                  <c:v>44.649999999999601</c:v>
                </c:pt>
                <c:pt idx="894">
                  <c:v>44.699999999999598</c:v>
                </c:pt>
                <c:pt idx="895">
                  <c:v>44.749999999999595</c:v>
                </c:pt>
                <c:pt idx="896">
                  <c:v>44.799999999999592</c:v>
                </c:pt>
                <c:pt idx="897">
                  <c:v>44.849999999999589</c:v>
                </c:pt>
                <c:pt idx="898">
                  <c:v>44.899999999999586</c:v>
                </c:pt>
                <c:pt idx="899">
                  <c:v>44.949999999999584</c:v>
                </c:pt>
                <c:pt idx="900">
                  <c:v>44.999999999999581</c:v>
                </c:pt>
                <c:pt idx="901">
                  <c:v>45.049999999999578</c:v>
                </c:pt>
                <c:pt idx="902">
                  <c:v>45.099999999999575</c:v>
                </c:pt>
                <c:pt idx="903">
                  <c:v>45.149999999999572</c:v>
                </c:pt>
                <c:pt idx="904">
                  <c:v>45.199999999999569</c:v>
                </c:pt>
                <c:pt idx="905">
                  <c:v>45.249999999999567</c:v>
                </c:pt>
                <c:pt idx="906">
                  <c:v>45.299999999999564</c:v>
                </c:pt>
                <c:pt idx="907">
                  <c:v>45.349999999999561</c:v>
                </c:pt>
                <c:pt idx="908">
                  <c:v>45.399999999999558</c:v>
                </c:pt>
                <c:pt idx="909">
                  <c:v>45.449999999999555</c:v>
                </c:pt>
                <c:pt idx="910">
                  <c:v>45.499999999999552</c:v>
                </c:pt>
                <c:pt idx="911">
                  <c:v>45.54999999999955</c:v>
                </c:pt>
                <c:pt idx="912">
                  <c:v>45.599999999999547</c:v>
                </c:pt>
                <c:pt idx="913">
                  <c:v>45.649999999999544</c:v>
                </c:pt>
                <c:pt idx="914">
                  <c:v>45.699999999999541</c:v>
                </c:pt>
                <c:pt idx="915">
                  <c:v>45.749999999999538</c:v>
                </c:pt>
                <c:pt idx="916">
                  <c:v>45.799999999999535</c:v>
                </c:pt>
                <c:pt idx="917">
                  <c:v>45.849999999999532</c:v>
                </c:pt>
                <c:pt idx="918">
                  <c:v>45.89999999999953</c:v>
                </c:pt>
                <c:pt idx="919">
                  <c:v>45.949999999999527</c:v>
                </c:pt>
                <c:pt idx="920">
                  <c:v>45.999999999999524</c:v>
                </c:pt>
                <c:pt idx="921">
                  <c:v>46.049999999999521</c:v>
                </c:pt>
                <c:pt idx="922">
                  <c:v>46.099999999999518</c:v>
                </c:pt>
                <c:pt idx="923">
                  <c:v>46.149999999999515</c:v>
                </c:pt>
                <c:pt idx="924">
                  <c:v>46.199999999999513</c:v>
                </c:pt>
                <c:pt idx="925">
                  <c:v>46.24999999999951</c:v>
                </c:pt>
                <c:pt idx="926">
                  <c:v>46.299999999999507</c:v>
                </c:pt>
                <c:pt idx="927">
                  <c:v>46.349999999999504</c:v>
                </c:pt>
                <c:pt idx="928">
                  <c:v>46.399999999999501</c:v>
                </c:pt>
                <c:pt idx="929">
                  <c:v>46.449999999999498</c:v>
                </c:pt>
                <c:pt idx="930">
                  <c:v>46.499999999999496</c:v>
                </c:pt>
                <c:pt idx="931">
                  <c:v>46.549999999999493</c:v>
                </c:pt>
                <c:pt idx="932">
                  <c:v>46.59999999999949</c:v>
                </c:pt>
                <c:pt idx="933">
                  <c:v>46.649999999999487</c:v>
                </c:pt>
                <c:pt idx="934">
                  <c:v>46.699999999999484</c:v>
                </c:pt>
                <c:pt idx="935">
                  <c:v>46.749999999999481</c:v>
                </c:pt>
                <c:pt idx="936">
                  <c:v>46.799999999999478</c:v>
                </c:pt>
                <c:pt idx="937">
                  <c:v>46.849999999999476</c:v>
                </c:pt>
                <c:pt idx="938">
                  <c:v>46.899999999999473</c:v>
                </c:pt>
                <c:pt idx="939">
                  <c:v>46.94999999999947</c:v>
                </c:pt>
                <c:pt idx="940">
                  <c:v>46.999999999999467</c:v>
                </c:pt>
                <c:pt idx="941">
                  <c:v>47.049999999999464</c:v>
                </c:pt>
                <c:pt idx="942">
                  <c:v>47.099999999999461</c:v>
                </c:pt>
                <c:pt idx="943">
                  <c:v>47.149999999999459</c:v>
                </c:pt>
                <c:pt idx="944">
                  <c:v>47.199999999999456</c:v>
                </c:pt>
                <c:pt idx="945">
                  <c:v>47.249999999999453</c:v>
                </c:pt>
                <c:pt idx="946">
                  <c:v>47.29999999999945</c:v>
                </c:pt>
                <c:pt idx="947">
                  <c:v>47.349999999999447</c:v>
                </c:pt>
                <c:pt idx="948">
                  <c:v>47.399999999999444</c:v>
                </c:pt>
              </c:numCache>
            </c:numRef>
          </c:xVal>
          <c:yVal>
            <c:numRef>
              <c:f>'Compressor Model'!$Q$2:$Q$950</c:f>
              <c:numCache>
                <c:formatCode>General</c:formatCode>
                <c:ptCount val="949"/>
                <c:pt idx="0">
                  <c:v>0</c:v>
                </c:pt>
                <c:pt idx="1">
                  <c:v>8.0059498148907338E-2</c:v>
                </c:pt>
                <c:pt idx="2">
                  <c:v>0.1602795056257289</c:v>
                </c:pt>
                <c:pt idx="3">
                  <c:v>0.24065953867484779</c:v>
                </c:pt>
                <c:pt idx="4">
                  <c:v>0.32119911990367278</c:v>
                </c:pt>
                <c:pt idx="5">
                  <c:v>0.4018977783056279</c:v>
                </c:pt>
                <c:pt idx="6">
                  <c:v>0.48275504928190927</c:v>
                </c:pt>
                <c:pt idx="7">
                  <c:v>0.5637704746621246</c:v>
                </c:pt>
                <c:pt idx="8">
                  <c:v>0.64494360272376561</c:v>
                </c:pt>
                <c:pt idx="9">
                  <c:v>0.72627398821053468</c:v>
                </c:pt>
                <c:pt idx="10">
                  <c:v>0.80776119234955068</c:v>
                </c:pt>
                <c:pt idx="11">
                  <c:v>0.88940478286746227</c:v>
                </c:pt>
                <c:pt idx="12">
                  <c:v>0.97120433400542261</c:v>
                </c:pt>
                <c:pt idx="13">
                  <c:v>1.0531594265330106</c:v>
                </c:pt>
                <c:pt idx="14">
                  <c:v>1.1352696477610582</c:v>
                </c:pt>
                <c:pt idx="15">
                  <c:v>1.217534591553429</c:v>
                </c:pt>
                <c:pt idx="16">
                  <c:v>1.2999538583377479</c:v>
                </c:pt>
                <c:pt idx="17">
                  <c:v>1.3825270551150766</c:v>
                </c:pt>
                <c:pt idx="18">
                  <c:v>1.4652537954685947</c:v>
                </c:pt>
                <c:pt idx="19">
                  <c:v>1.5481336995712489</c:v>
                </c:pt>
                <c:pt idx="20">
                  <c:v>1.6311663941924124</c:v>
                </c:pt>
                <c:pt idx="21">
                  <c:v>1.7143515127035656</c:v>
                </c:pt>
                <c:pt idx="22">
                  <c:v>1.7976886950829929</c:v>
                </c:pt>
                <c:pt idx="23">
                  <c:v>1.8811775879195309</c:v>
                </c:pt>
                <c:pt idx="24">
                  <c:v>1.9648178444153785</c:v>
                </c:pt>
                <c:pt idx="25">
                  <c:v>2.0486091243879407</c:v>
                </c:pt>
                <c:pt idx="26">
                  <c:v>2.1325510942707879</c:v>
                </c:pt>
                <c:pt idx="27">
                  <c:v>2.2166434271137021</c:v>
                </c:pt>
                <c:pt idx="28">
                  <c:v>2.3008858025817851</c:v>
                </c:pt>
                <c:pt idx="29">
                  <c:v>2.3852779069537497</c:v>
                </c:pt>
                <c:pt idx="30">
                  <c:v>2.4698194331192767</c:v>
                </c:pt>
                <c:pt idx="31">
                  <c:v>2.5545100805755681</c:v>
                </c:pt>
                <c:pt idx="32">
                  <c:v>2.6393495554230135</c:v>
                </c:pt>
                <c:pt idx="33">
                  <c:v>2.7243375703600279</c:v>
                </c:pt>
                <c:pt idx="34">
                  <c:v>2.8094738446770862</c:v>
                </c:pt>
                <c:pt idx="35">
                  <c:v>2.894758104249938</c:v>
                </c:pt>
                <c:pt idx="36">
                  <c:v>2.9801900815320046</c:v>
                </c:pt>
                <c:pt idx="37">
                  <c:v>3.0657695155460267</c:v>
                </c:pt>
                <c:pt idx="38">
                  <c:v>3.1514961518749018</c:v>
                </c:pt>
                <c:pt idx="39">
                  <c:v>3.2373697426517722</c:v>
                </c:pt>
                <c:pt idx="40">
                  <c:v>3.3233900465493598</c:v>
                </c:pt>
                <c:pt idx="41">
                  <c:v>3.4095568287685651</c:v>
                </c:pt>
                <c:pt idx="42">
                  <c:v>3.4958698610263319</c:v>
                </c:pt>
                <c:pt idx="43">
                  <c:v>3.582328921542782</c:v>
                </c:pt>
                <c:pt idx="44">
                  <c:v>3.668933795027673</c:v>
                </c:pt>
                <c:pt idx="45">
                  <c:v>3.7556842726661124</c:v>
                </c:pt>
                <c:pt idx="46">
                  <c:v>3.8425801521036469</c:v>
                </c:pt>
                <c:pt idx="47">
                  <c:v>3.9296212374306059</c:v>
                </c:pt>
                <c:pt idx="48">
                  <c:v>4.0168073391658545</c:v>
                </c:pt>
                <c:pt idx="49">
                  <c:v>4.1041382742398369</c:v>
                </c:pt>
                <c:pt idx="50">
                  <c:v>4.1916138659769828</c:v>
                </c:pt>
                <c:pt idx="51">
                  <c:v>4.279233944077518</c:v>
                </c:pt>
                <c:pt idx="52">
                  <c:v>4.3669983445986169</c:v>
                </c:pt>
                <c:pt idx="53">
                  <c:v>4.4549069099349374</c:v>
                </c:pt>
                <c:pt idx="54">
                  <c:v>4.5429594887985871</c:v>
                </c:pt>
                <c:pt idx="55">
                  <c:v>4.6311559361984571</c:v>
                </c:pt>
                <c:pt idx="56">
                  <c:v>4.7194961134189874</c:v>
                </c:pt>
                <c:pt idx="57">
                  <c:v>4.8079798879983819</c:v>
                </c:pt>
                <c:pt idx="58">
                  <c:v>4.8966071337062012</c:v>
                </c:pt>
                <c:pt idx="59">
                  <c:v>4.9853777305204545</c:v>
                </c:pt>
                <c:pt idx="60">
                  <c:v>5.0742915646040991</c:v>
                </c:pt>
                <c:pt idx="61">
                  <c:v>5.1633485282810554</c:v>
                </c:pt>
                <c:pt idx="62">
                  <c:v>5.2525485200116293</c:v>
                </c:pt>
                <c:pt idx="63">
                  <c:v>5.3418914443674588</c:v>
                </c:pt>
                <c:pt idx="64">
                  <c:v>5.4313772120059269</c:v>
                </c:pt>
                <c:pt idx="65">
                  <c:v>5.5210057396440853</c:v>
                </c:pt>
                <c:pt idx="66">
                  <c:v>5.6107769500320543</c:v>
                </c:pt>
                <c:pt idx="67">
                  <c:v>5.7006907719259701</c:v>
                </c:pt>
                <c:pt idx="68">
                  <c:v>5.7907471400604287</c:v>
                </c:pt>
                <c:pt idx="69">
                  <c:v>5.8809459951204666</c:v>
                </c:pt>
                <c:pt idx="70">
                  <c:v>5.9712872837130497</c:v>
                </c:pt>
                <c:pt idx="71">
                  <c:v>6.0617709583381654</c:v>
                </c:pt>
                <c:pt idx="72">
                  <c:v>6.1523969773594054</c:v>
                </c:pt>
                <c:pt idx="73">
                  <c:v>6.2431653049741236</c:v>
                </c:pt>
                <c:pt idx="74">
                  <c:v>6.3340759111831666</c:v>
                </c:pt>
                <c:pt idx="75">
                  <c:v>6.425128771760189</c:v>
                </c:pt>
                <c:pt idx="76">
                  <c:v>6.5163238682204963</c:v>
                </c:pt>
                <c:pt idx="77">
                  <c:v>6.6076611877895317</c:v>
                </c:pt>
                <c:pt idx="78">
                  <c:v>6.6991407233709133</c:v>
                </c:pt>
                <c:pt idx="79">
                  <c:v>6.7907624735140821</c:v>
                </c:pt>
                <c:pt idx="80">
                  <c:v>6.8825264423815753</c:v>
                </c:pt>
                <c:pt idx="81">
                  <c:v>6.9744326397158645</c:v>
                </c:pt>
                <c:pt idx="82">
                  <c:v>7.0664810808058327</c:v>
                </c:pt>
                <c:pt idx="83">
                  <c:v>7.1586717864528993</c:v>
                </c:pt>
                <c:pt idx="84">
                  <c:v>7.2510047829367217</c:v>
                </c:pt>
                <c:pt idx="85">
                  <c:v>7.3434801019805782</c:v>
                </c:pt>
                <c:pt idx="86">
                  <c:v>7.4360977807163451</c:v>
                </c:pt>
                <c:pt idx="87">
                  <c:v>7.5288578616491613</c:v>
                </c:pt>
                <c:pt idx="88">
                  <c:v>7.6217603926216952</c:v>
                </c:pt>
                <c:pt idx="89">
                  <c:v>7.7148054267781205</c:v>
                </c:pt>
                <c:pt idx="90">
                  <c:v>7.8079930225276932</c:v>
                </c:pt>
                <c:pt idx="91">
                  <c:v>7.9013232435080383</c:v>
                </c:pt>
                <c:pt idx="92">
                  <c:v>7.9947961585480769</c:v>
                </c:pt>
                <c:pt idx="93">
                  <c:v>8.0884118416306343</c:v>
                </c:pt>
                <c:pt idx="94">
                  <c:v>8.1821703718547454</c:v>
                </c:pt>
                <c:pt idx="95">
                  <c:v>8.2760718333975873</c:v>
                </c:pt>
                <c:pt idx="96">
                  <c:v>8.3701163154761709</c:v>
                </c:pt>
                <c:pt idx="97">
                  <c:v>8.4643039123086616</c:v>
                </c:pt>
                <c:pt idx="98">
                  <c:v>8.5586347230754178</c:v>
                </c:pt>
                <c:pt idx="99">
                  <c:v>8.653108851879729</c:v>
                </c:pt>
                <c:pt idx="100">
                  <c:v>8.7477264077082637</c:v>
                </c:pt>
                <c:pt idx="101">
                  <c:v>8.8424875043911868</c:v>
                </c:pt>
                <c:pt idx="102">
                  <c:v>8.9373922605620209</c:v>
                </c:pt>
                <c:pt idx="103">
                  <c:v>9.0324407996171949</c:v>
                </c:pt>
                <c:pt idx="104">
                  <c:v>9.1276332496753483</c:v>
                </c:pt>
                <c:pt idx="105">
                  <c:v>9.2229697435362645</c:v>
                </c:pt>
                <c:pt idx="106">
                  <c:v>9.3184504186396531</c:v>
                </c:pt>
                <c:pt idx="107">
                  <c:v>9.414075417023529</c:v>
                </c:pt>
                <c:pt idx="108">
                  <c:v>9.5098448852824085</c:v>
                </c:pt>
                <c:pt idx="109">
                  <c:v>9.6057589745251697</c:v>
                </c:pt>
                <c:pt idx="110">
                  <c:v>9.7018178403327013</c:v>
                </c:pt>
                <c:pt idx="111">
                  <c:v>9.7980216427152556</c:v>
                </c:pt>
                <c:pt idx="112">
                  <c:v>9.8943705460695206</c:v>
                </c:pt>
                <c:pt idx="113">
                  <c:v>9.990864719135466</c:v>
                </c:pt>
                <c:pt idx="114">
                  <c:v>10.087504334952904</c:v>
                </c:pt>
                <c:pt idx="115">
                  <c:v>10.184289570817832</c:v>
                </c:pt>
                <c:pt idx="116">
                  <c:v>10.281220608238442</c:v>
                </c:pt>
                <c:pt idx="117">
                  <c:v>10.37829763289097</c:v>
                </c:pt>
                <c:pt idx="118">
                  <c:v>10.475520834575221</c:v>
                </c:pt>
                <c:pt idx="119">
                  <c:v>10.572890407169879</c:v>
                </c:pt>
                <c:pt idx="120">
                  <c:v>10.670406548587572</c:v>
                </c:pt>
                <c:pt idx="121">
                  <c:v>10.768069460729659</c:v>
                </c:pt>
                <c:pt idx="122">
                  <c:v>10.865879349440817</c:v>
                </c:pt>
                <c:pt idx="123">
                  <c:v>10.963836424463331</c:v>
                </c:pt>
                <c:pt idx="124">
                  <c:v>11.061940899391178</c:v>
                </c:pt>
                <c:pt idx="125">
                  <c:v>11.160192991623887</c:v>
                </c:pt>
                <c:pt idx="126">
                  <c:v>11.258592922320073</c:v>
                </c:pt>
                <c:pt idx="127">
                  <c:v>11.357140916350836</c:v>
                </c:pt>
                <c:pt idx="128">
                  <c:v>11.455837202252859</c:v>
                </c:pt>
                <c:pt idx="129">
                  <c:v>11.554682012181278</c:v>
                </c:pt>
                <c:pt idx="130">
                  <c:v>11.653675581862338</c:v>
                </c:pt>
                <c:pt idx="131">
                  <c:v>11.752818150545743</c:v>
                </c:pt>
                <c:pt idx="132">
                  <c:v>11.852109960956909</c:v>
                </c:pt>
                <c:pt idx="133">
                  <c:v>11.951551259248799</c:v>
                </c:pt>
                <c:pt idx="134">
                  <c:v>12.051142294953689</c:v>
                </c:pt>
                <c:pt idx="135">
                  <c:v>12.150883320934586</c:v>
                </c:pt>
                <c:pt idx="136">
                  <c:v>12.250774593336484</c:v>
                </c:pt>
                <c:pt idx="137">
                  <c:v>12.350816371537338</c:v>
                </c:pt>
                <c:pt idx="138">
                  <c:v>12.451008918098832</c:v>
                </c:pt>
                <c:pt idx="139">
                  <c:v>12.551352498716913</c:v>
                </c:pt>
                <c:pt idx="140">
                  <c:v>12.651847382172079</c:v>
                </c:pt>
                <c:pt idx="141">
                  <c:v>12.752493840279424</c:v>
                </c:pt>
                <c:pt idx="142">
                  <c:v>12.853292147838509</c:v>
                </c:pt>
                <c:pt idx="143">
                  <c:v>12.954242582582907</c:v>
                </c:pt>
                <c:pt idx="144">
                  <c:v>13.055345425129619</c:v>
                </c:pt>
                <c:pt idx="145">
                  <c:v>13.156600958928191</c:v>
                </c:pt>
                <c:pt idx="146">
                  <c:v>13.258009470209565</c:v>
                </c:pt>
                <c:pt idx="147">
                  <c:v>13.359571247934831</c:v>
                </c:pt>
                <c:pt idx="148">
                  <c:v>13.461286583743572</c:v>
                </c:pt>
                <c:pt idx="149">
                  <c:v>13.563155771902146</c:v>
                </c:pt>
                <c:pt idx="150">
                  <c:v>13.665179109251586</c:v>
                </c:pt>
                <c:pt idx="151">
                  <c:v>13.76735689515538</c:v>
                </c:pt>
                <c:pt idx="152">
                  <c:v>13.869689431446943</c:v>
                </c:pt>
                <c:pt idx="153">
                  <c:v>13.972177022376897</c:v>
                </c:pt>
                <c:pt idx="154">
                  <c:v>14.0748199745601</c:v>
                </c:pt>
                <c:pt idx="155">
                  <c:v>14.177618596922436</c:v>
                </c:pt>
                <c:pt idx="156">
                  <c:v>14.280573200647375</c:v>
                </c:pt>
                <c:pt idx="157">
                  <c:v>14.383684099122288</c:v>
                </c:pt>
                <c:pt idx="158">
                  <c:v>14.486951607884595</c:v>
                </c:pt>
                <c:pt idx="159">
                  <c:v>14.59037604456752</c:v>
                </c:pt>
                <c:pt idx="160">
                  <c:v>14.693957728845806</c:v>
                </c:pt>
                <c:pt idx="161">
                  <c:v>14.797696982381005</c:v>
                </c:pt>
                <c:pt idx="162">
                  <c:v>14.901594128766678</c:v>
                </c:pt>
                <c:pt idx="163">
                  <c:v>15.005649493473289</c:v>
                </c:pt>
                <c:pt idx="164">
                  <c:v>15.109863403792826</c:v>
                </c:pt>
                <c:pt idx="165">
                  <c:v>15.2142361887833</c:v>
                </c:pt>
                <c:pt idx="166">
                  <c:v>15.318768179212864</c:v>
                </c:pt>
                <c:pt idx="167">
                  <c:v>15.423459707503778</c:v>
                </c:pt>
                <c:pt idx="168">
                  <c:v>15.528311107676114</c:v>
                </c:pt>
                <c:pt idx="169">
                  <c:v>15.63332271529125</c:v>
                </c:pt>
                <c:pt idx="170">
                  <c:v>15.738494867395012</c:v>
                </c:pt>
                <c:pt idx="171">
                  <c:v>15.843827902460749</c:v>
                </c:pt>
                <c:pt idx="172">
                  <c:v>15.949322160332009</c:v>
                </c:pt>
                <c:pt idx="173">
                  <c:v>16.054977982165067</c:v>
                </c:pt>
                <c:pt idx="174">
                  <c:v>16.160795710371126</c:v>
                </c:pt>
                <c:pt idx="175">
                  <c:v>16.266775688558401</c:v>
                </c:pt>
                <c:pt idx="176">
                  <c:v>16.372918261473846</c:v>
                </c:pt>
                <c:pt idx="177">
                  <c:v>16.479223774944646</c:v>
                </c:pt>
                <c:pt idx="178">
                  <c:v>16.585692575819554</c:v>
                </c:pt>
                <c:pt idx="179">
                  <c:v>16.692325011909883</c:v>
                </c:pt>
                <c:pt idx="180">
                  <c:v>16.799121431930313</c:v>
                </c:pt>
                <c:pt idx="181">
                  <c:v>16.906082185439438</c:v>
                </c:pt>
                <c:pt idx="182">
                  <c:v>17.013207622780055</c:v>
                </c:pt>
                <c:pt idx="183">
                  <c:v>17.120498095019215</c:v>
                </c:pt>
                <c:pt idx="184">
                  <c:v>17.227953953888051</c:v>
                </c:pt>
                <c:pt idx="185">
                  <c:v>17.335575551721323</c:v>
                </c:pt>
                <c:pt idx="186">
                  <c:v>17.443363241396771</c:v>
                </c:pt>
                <c:pt idx="187">
                  <c:v>17.551317376274159</c:v>
                </c:pt>
                <c:pt idx="188">
                  <c:v>17.659438310134096</c:v>
                </c:pt>
                <c:pt idx="189">
                  <c:v>17.767726397116693</c:v>
                </c:pt>
                <c:pt idx="190">
                  <c:v>17.876181991659816</c:v>
                </c:pt>
                <c:pt idx="191">
                  <c:v>17.984805448437246</c:v>
                </c:pt>
                <c:pt idx="192">
                  <c:v>18.093597122296519</c:v>
                </c:pt>
                <c:pt idx="193">
                  <c:v>18.202557368196526</c:v>
                </c:pt>
                <c:pt idx="194">
                  <c:v>18.311686541144912</c:v>
                </c:pt>
                <c:pt idx="195">
                  <c:v>18.4209849961352</c:v>
                </c:pt>
                <c:pt idx="196">
                  <c:v>18.530453088083629</c:v>
                </c:pt>
                <c:pt idx="197">
                  <c:v>18.640091171765906</c:v>
                </c:pt>
                <c:pt idx="198">
                  <c:v>18.749899601753501</c:v>
                </c:pt>
                <c:pt idx="199">
                  <c:v>18.859878732349902</c:v>
                </c:pt>
                <c:pt idx="200">
                  <c:v>18.970028917526495</c:v>
                </c:pt>
                <c:pt idx="201">
                  <c:v>19.080350510858313</c:v>
                </c:pt>
                <c:pt idx="202">
                  <c:v>19.190843865459424</c:v>
                </c:pt>
                <c:pt idx="203">
                  <c:v>19.301509333918251</c:v>
                </c:pt>
                <c:pt idx="204">
                  <c:v>19.412347268232484</c:v>
                </c:pt>
                <c:pt idx="205">
                  <c:v>19.523358019743871</c:v>
                </c:pt>
                <c:pt idx="206">
                  <c:v>19.634541939072793</c:v>
                </c:pt>
                <c:pt idx="207">
                  <c:v>19.745899376052481</c:v>
                </c:pt>
                <c:pt idx="208">
                  <c:v>19.857430679663192</c:v>
                </c:pt>
                <c:pt idx="209">
                  <c:v>19.969136197965984</c:v>
                </c:pt>
                <c:pt idx="210">
                  <c:v>20.08101627803639</c:v>
                </c:pt>
                <c:pt idx="211">
                  <c:v>20.19307126589781</c:v>
                </c:pt>
                <c:pt idx="212">
                  <c:v>20.305301506454708</c:v>
                </c:pt>
                <c:pt idx="213">
                  <c:v>20.41770734342558</c:v>
                </c:pt>
                <c:pt idx="214">
                  <c:v>20.530289119275732</c:v>
                </c:pt>
                <c:pt idx="215">
                  <c:v>20.643047175149807</c:v>
                </c:pt>
                <c:pt idx="216">
                  <c:v>20.75598185080413</c:v>
                </c:pt>
                <c:pt idx="217">
                  <c:v>20.869093484538848</c:v>
                </c:pt>
                <c:pt idx="218">
                  <c:v>20.982382413129844</c:v>
                </c:pt>
                <c:pt idx="219">
                  <c:v>21.095848971760493</c:v>
                </c:pt>
                <c:pt idx="220">
                  <c:v>21.209493493953172</c:v>
                </c:pt>
                <c:pt idx="221">
                  <c:v>21.323316311500566</c:v>
                </c:pt>
                <c:pt idx="222">
                  <c:v>21.437317754396897</c:v>
                </c:pt>
                <c:pt idx="223">
                  <c:v>21.55149815076879</c:v>
                </c:pt>
                <c:pt idx="224">
                  <c:v>21.665857826806114</c:v>
                </c:pt>
                <c:pt idx="225">
                  <c:v>21.780397106692522</c:v>
                </c:pt>
                <c:pt idx="226">
                  <c:v>21.895116312535915</c:v>
                </c:pt>
                <c:pt idx="227">
                  <c:v>22.010015764298654</c:v>
                </c:pt>
                <c:pt idx="228">
                  <c:v>22.125095779727634</c:v>
                </c:pt>
                <c:pt idx="229">
                  <c:v>22.240356674284211</c:v>
                </c:pt>
                <c:pt idx="230">
                  <c:v>22.355798761073974</c:v>
                </c:pt>
                <c:pt idx="231">
                  <c:v>22.471422350776262</c:v>
                </c:pt>
                <c:pt idx="232">
                  <c:v>22.587227751573725</c:v>
                </c:pt>
                <c:pt idx="233">
                  <c:v>22.703215269081529</c:v>
                </c:pt>
                <c:pt idx="234">
                  <c:v>22.819385206276539</c:v>
                </c:pt>
                <c:pt idx="235">
                  <c:v>22.9357378634264</c:v>
                </c:pt>
                <c:pt idx="236">
                  <c:v>23.052273538018351</c:v>
                </c:pt>
                <c:pt idx="237">
                  <c:v>23.168992524688054</c:v>
                </c:pt>
                <c:pt idx="238">
                  <c:v>23.285895115148211</c:v>
                </c:pt>
                <c:pt idx="239">
                  <c:v>23.40298159811714</c:v>
                </c:pt>
                <c:pt idx="240">
                  <c:v>23.520252259247169</c:v>
                </c:pt>
                <c:pt idx="241">
                  <c:v>23.637707381052987</c:v>
                </c:pt>
                <c:pt idx="242">
                  <c:v>23.7553472428399</c:v>
                </c:pt>
                <c:pt idx="243">
                  <c:v>23.873172120631946</c:v>
                </c:pt>
                <c:pt idx="244">
                  <c:v>23.991182287099985</c:v>
                </c:pt>
                <c:pt idx="245">
                  <c:v>24.109378011489678</c:v>
                </c:pt>
                <c:pt idx="246">
                  <c:v>24.227759559549444</c:v>
                </c:pt>
                <c:pt idx="247">
                  <c:v>24.346327193458311</c:v>
                </c:pt>
                <c:pt idx="248">
                  <c:v>24.465081171753713</c:v>
                </c:pt>
                <c:pt idx="249">
                  <c:v>24.584021749259289</c:v>
                </c:pt>
                <c:pt idx="250">
                  <c:v>24.703149177012588</c:v>
                </c:pt>
                <c:pt idx="251">
                  <c:v>24.822463702192788</c:v>
                </c:pt>
                <c:pt idx="252">
                  <c:v>24.941965568048399</c:v>
                </c:pt>
                <c:pt idx="253">
                  <c:v>25.061655013824879</c:v>
                </c:pt>
                <c:pt idx="254">
                  <c:v>25.181532274692341</c:v>
                </c:pt>
                <c:pt idx="255">
                  <c:v>25.30159758167321</c:v>
                </c:pt>
                <c:pt idx="256">
                  <c:v>25.421851161569887</c:v>
                </c:pt>
                <c:pt idx="257">
                  <c:v>25.542293236892458</c:v>
                </c:pt>
                <c:pt idx="258">
                  <c:v>25.662924025786456</c:v>
                </c:pt>
                <c:pt idx="259">
                  <c:v>25.783743741960567</c:v>
                </c:pt>
                <c:pt idx="260">
                  <c:v>25.904752594614553</c:v>
                </c:pt>
                <c:pt idx="261">
                  <c:v>26.025950788367037</c:v>
                </c:pt>
                <c:pt idx="262">
                  <c:v>26.147338523183489</c:v>
                </c:pt>
                <c:pt idx="263">
                  <c:v>26.268915994304297</c:v>
                </c:pt>
                <c:pt idx="264">
                  <c:v>26.390683392172829</c:v>
                </c:pt>
                <c:pt idx="265">
                  <c:v>26.512640902363689</c:v>
                </c:pt>
                <c:pt idx="266">
                  <c:v>26.634788705511031</c:v>
                </c:pt>
                <c:pt idx="267">
                  <c:v>26.757126977237032</c:v>
                </c:pt>
                <c:pt idx="268">
                  <c:v>26.879655888080482</c:v>
                </c:pt>
                <c:pt idx="269">
                  <c:v>27.002375603425481</c:v>
                </c:pt>
                <c:pt idx="270">
                  <c:v>27.125286283430373</c:v>
                </c:pt>
                <c:pt idx="271">
                  <c:v>27.248388082956769</c:v>
                </c:pt>
                <c:pt idx="272">
                  <c:v>27.37168115149878</c:v>
                </c:pt>
                <c:pt idx="273">
                  <c:v>27.495165633112453</c:v>
                </c:pt>
                <c:pt idx="274">
                  <c:v>27.618841666345407</c:v>
                </c:pt>
                <c:pt idx="275">
                  <c:v>27.742709384166641</c:v>
                </c:pt>
                <c:pt idx="276">
                  <c:v>27.866768913896667</c:v>
                </c:pt>
                <c:pt idx="277">
                  <c:v>27.991020377137726</c:v>
                </c:pt>
                <c:pt idx="278">
                  <c:v>28.115463889704454</c:v>
                </c:pt>
                <c:pt idx="279">
                  <c:v>28.24009956155464</c:v>
                </c:pt>
                <c:pt idx="280">
                  <c:v>28.364927496720373</c:v>
                </c:pt>
                <c:pt idx="281">
                  <c:v>28.489947793239434</c:v>
                </c:pt>
                <c:pt idx="282">
                  <c:v>28.61516054308699</c:v>
                </c:pt>
                <c:pt idx="283">
                  <c:v>28.740565832107666</c:v>
                </c:pt>
                <c:pt idx="284">
                  <c:v>28.866163739947869</c:v>
                </c:pt>
                <c:pt idx="285">
                  <c:v>28.991954339988521</c:v>
                </c:pt>
                <c:pt idx="286">
                  <c:v>29.117937699278148</c:v>
                </c:pt>
                <c:pt idx="287">
                  <c:v>29.244113878466276</c:v>
                </c:pt>
                <c:pt idx="288">
                  <c:v>29.370482931737339</c:v>
                </c:pt>
                <c:pt idx="289">
                  <c:v>29.497044906744907</c:v>
                </c:pt>
                <c:pt idx="290">
                  <c:v>29.623799844546365</c:v>
                </c:pt>
                <c:pt idx="291">
                  <c:v>29.750747779537971</c:v>
                </c:pt>
                <c:pt idx="292">
                  <c:v>29.877888739390503</c:v>
                </c:pt>
                <c:pt idx="293">
                  <c:v>30.005222744985215</c:v>
                </c:pt>
                <c:pt idx="294">
                  <c:v>30.132749810350344</c:v>
                </c:pt>
                <c:pt idx="295">
                  <c:v>30.260469942598188</c:v>
                </c:pt>
                <c:pt idx="296">
                  <c:v>30.388383141862544</c:v>
                </c:pt>
                <c:pt idx="297">
                  <c:v>30.516489401236772</c:v>
                </c:pt>
                <c:pt idx="298">
                  <c:v>30.644788706712443</c:v>
                </c:pt>
                <c:pt idx="299">
                  <c:v>30.773281037118441</c:v>
                </c:pt>
                <c:pt idx="300">
                  <c:v>30.901966364060709</c:v>
                </c:pt>
                <c:pt idx="301">
                  <c:v>31.030844651862562</c:v>
                </c:pt>
                <c:pt idx="302">
                  <c:v>31.159915857505663</c:v>
                </c:pt>
                <c:pt idx="303">
                  <c:v>31.289179930571567</c:v>
                </c:pt>
                <c:pt idx="304">
                  <c:v>31.418636813183927</c:v>
                </c:pt>
                <c:pt idx="305">
                  <c:v>31.548286439951365</c:v>
                </c:pt>
                <c:pt idx="306">
                  <c:v>31.678128737911006</c:v>
                </c:pt>
                <c:pt idx="307">
                  <c:v>31.808163626472751</c:v>
                </c:pt>
                <c:pt idx="308">
                  <c:v>31.938391017364221</c:v>
                </c:pt>
                <c:pt idx="309">
                  <c:v>32.068810814576423</c:v>
                </c:pt>
                <c:pt idx="310">
                  <c:v>32.199422914310176</c:v>
                </c:pt>
                <c:pt idx="311">
                  <c:v>32.330227204923361</c:v>
                </c:pt>
                <c:pt idx="312">
                  <c:v>32.461223566878829</c:v>
                </c:pt>
                <c:pt idx="313">
                  <c:v>32.592411872693177</c:v>
                </c:pt>
                <c:pt idx="314">
                  <c:v>32.723791986886368</c:v>
                </c:pt>
                <c:pt idx="315">
                  <c:v>32.855363765932168</c:v>
                </c:pt>
                <c:pt idx="316">
                  <c:v>32.987127058209325</c:v>
                </c:pt>
                <c:pt idx="317">
                  <c:v>33.119081703953839</c:v>
                </c:pt>
                <c:pt idx="318">
                  <c:v>33.251227535211896</c:v>
                </c:pt>
                <c:pt idx="319">
                  <c:v>33.38356437579381</c:v>
                </c:pt>
                <c:pt idx="320">
                  <c:v>33.516092041228916</c:v>
                </c:pt>
                <c:pt idx="321">
                  <c:v>33.648810338721333</c:v>
                </c:pt>
                <c:pt idx="322">
                  <c:v>33.781719067106735</c:v>
                </c:pt>
                <c:pt idx="323">
                  <c:v>33.914818016810017</c:v>
                </c:pt>
                <c:pt idx="324">
                  <c:v>34.048106969804067</c:v>
                </c:pt>
                <c:pt idx="325">
                  <c:v>34.181585699569524</c:v>
                </c:pt>
                <c:pt idx="326">
                  <c:v>34.315253971055427</c:v>
                </c:pt>
                <c:pt idx="327">
                  <c:v>34.449111540641098</c:v>
                </c:pt>
                <c:pt idx="328">
                  <c:v>34.583158156099017</c:v>
                </c:pt>
                <c:pt idx="329">
                  <c:v>34.71739355655869</c:v>
                </c:pt>
                <c:pt idx="330">
                  <c:v>34.851817472471737</c:v>
                </c:pt>
                <c:pt idx="331">
                  <c:v>34.986429625578069</c:v>
                </c:pt>
                <c:pt idx="332">
                  <c:v>35.121229728873132</c:v>
                </c:pt>
                <c:pt idx="333">
                  <c:v>35.256217486576432</c:v>
                </c:pt>
                <c:pt idx="334">
                  <c:v>35.391392594101006</c:v>
                </c:pt>
                <c:pt idx="335">
                  <c:v>35.526754738024366</c:v>
                </c:pt>
                <c:pt idx="336">
                  <c:v>35.662303596060383</c:v>
                </c:pt>
                <c:pt idx="337">
                  <c:v>35.798038837032564</c:v>
                </c:pt>
                <c:pt idx="338">
                  <c:v>35.933960120848496</c:v>
                </c:pt>
                <c:pt idx="339">
                  <c:v>36.070067098475491</c:v>
                </c:pt>
                <c:pt idx="340">
                  <c:v>36.206359411917646</c:v>
                </c:pt>
                <c:pt idx="341">
                  <c:v>36.34283669419402</c:v>
                </c:pt>
                <c:pt idx="342">
                  <c:v>36.479498569318253</c:v>
                </c:pt>
                <c:pt idx="343">
                  <c:v>36.616344652279409</c:v>
                </c:pt>
                <c:pt idx="344">
                  <c:v>36.753374549024173</c:v>
                </c:pt>
                <c:pt idx="345">
                  <c:v>36.890587856440447</c:v>
                </c:pt>
                <c:pt idx="346">
                  <c:v>37.027984162342236</c:v>
                </c:pt>
                <c:pt idx="347">
                  <c:v>37.165563045455968</c:v>
                </c:pt>
                <c:pt idx="348">
                  <c:v>37.303324075408185</c:v>
                </c:pt>
                <c:pt idx="349">
                  <c:v>37.441266812714673</c:v>
                </c:pt>
                <c:pt idx="350">
                  <c:v>37.579390808770981</c:v>
                </c:pt>
                <c:pt idx="351">
                  <c:v>37.717695605844355</c:v>
                </c:pt>
                <c:pt idx="352">
                  <c:v>37.856180737067234</c:v>
                </c:pt>
                <c:pt idx="353">
                  <c:v>37.994845726432104</c:v>
                </c:pt>
                <c:pt idx="354">
                  <c:v>38.133690088787901</c:v>
                </c:pt>
                <c:pt idx="355">
                  <c:v>38.272713329837828</c:v>
                </c:pt>
                <c:pt idx="356">
                  <c:v>38.411914946138822</c:v>
                </c:pt>
                <c:pt idx="357">
                  <c:v>38.551294425102384</c:v>
                </c:pt>
                <c:pt idx="358">
                  <c:v>38.690851244996978</c:v>
                </c:pt>
                <c:pt idx="359">
                  <c:v>38.830584874952194</c:v>
                </c:pt>
                <c:pt idx="360">
                  <c:v>38.970494774964067</c:v>
                </c:pt>
                <c:pt idx="361">
                  <c:v>39.110580395902332</c:v>
                </c:pt>
                <c:pt idx="362">
                  <c:v>39.250841179519057</c:v>
                </c:pt>
                <c:pt idx="363">
                  <c:v>39.391276558458969</c:v>
                </c:pt>
                <c:pt idx="364">
                  <c:v>39.531885956271282</c:v>
                </c:pt>
                <c:pt idx="365">
                  <c:v>39.672668787423291</c:v>
                </c:pt>
                <c:pt idx="366">
                  <c:v>39.813624457315385</c:v>
                </c:pt>
                <c:pt idx="367">
                  <c:v>39.954752362297924</c:v>
                </c:pt>
                <c:pt idx="368">
                  <c:v>40.096051889689534</c:v>
                </c:pt>
                <c:pt idx="369">
                  <c:v>40.23752241779728</c:v>
                </c:pt>
                <c:pt idx="370">
                  <c:v>40.379163315938243</c:v>
                </c:pt>
                <c:pt idx="371">
                  <c:v>40.520973944463066</c:v>
                </c:pt>
                <c:pt idx="372">
                  <c:v>40.662953654780836</c:v>
                </c:pt>
                <c:pt idx="373">
                  <c:v>40.805101789386001</c:v>
                </c:pt>
                <c:pt idx="374">
                  <c:v>40.947417681886648</c:v>
                </c:pt>
                <c:pt idx="375">
                  <c:v>41.089900657034789</c:v>
                </c:pt>
                <c:pt idx="376">
                  <c:v>41.232550030758048</c:v>
                </c:pt>
                <c:pt idx="377">
                  <c:v>41.3753651101933</c:v>
                </c:pt>
                <c:pt idx="378">
                  <c:v>41.518345193721927</c:v>
                </c:pt>
                <c:pt idx="379">
                  <c:v>41.661489571006683</c:v>
                </c:pt>
                <c:pt idx="380">
                  <c:v>41.80479752303053</c:v>
                </c:pt>
                <c:pt idx="381">
                  <c:v>41.948268322136983</c:v>
                </c:pt>
                <c:pt idx="382">
                  <c:v>42.09190123207226</c:v>
                </c:pt>
                <c:pt idx="383">
                  <c:v>42.23569550802921</c:v>
                </c:pt>
                <c:pt idx="384">
                  <c:v>42.379650396692867</c:v>
                </c:pt>
                <c:pt idx="385">
                  <c:v>42.523765136287849</c:v>
                </c:pt>
                <c:pt idx="386">
                  <c:v>42.668038956627399</c:v>
                </c:pt>
                <c:pt idx="387">
                  <c:v>42.812471079164311</c:v>
                </c:pt>
                <c:pt idx="388">
                  <c:v>42.957060717043404</c:v>
                </c:pt>
                <c:pt idx="389">
                  <c:v>43.101807075155776</c:v>
                </c:pt>
                <c:pt idx="390">
                  <c:v>43.246709350195005</c:v>
                </c:pt>
                <c:pt idx="391">
                  <c:v>43.391766730714821</c:v>
                </c:pt>
                <c:pt idx="392">
                  <c:v>43.536978397188577</c:v>
                </c:pt>
                <c:pt idx="393">
                  <c:v>43.682343522070596</c:v>
                </c:pt>
                <c:pt idx="394">
                  <c:v>43.827861269859014</c:v>
                </c:pt>
                <c:pt idx="395">
                  <c:v>43.973530797160578</c:v>
                </c:pt>
                <c:pt idx="396">
                  <c:v>44.119351252757042</c:v>
                </c:pt>
                <c:pt idx="397">
                  <c:v>44.265321777673179</c:v>
                </c:pt>
                <c:pt idx="398">
                  <c:v>44.411441505246827</c:v>
                </c:pt>
                <c:pt idx="399">
                  <c:v>44.557709561200198</c:v>
                </c:pt>
                <c:pt idx="400">
                  <c:v>44.70412506371332</c:v>
                </c:pt>
                <c:pt idx="401">
                  <c:v>44.850687123498844</c:v>
                </c:pt>
                <c:pt idx="402">
                  <c:v>44.997394843878709</c:v>
                </c:pt>
                <c:pt idx="403">
                  <c:v>45.144247320862405</c:v>
                </c:pt>
                <c:pt idx="404">
                  <c:v>45.291243643227006</c:v>
                </c:pt>
                <c:pt idx="405">
                  <c:v>45.438382892598725</c:v>
                </c:pt>
                <c:pt idx="406">
                  <c:v>45.585664143536164</c:v>
                </c:pt>
                <c:pt idx="407">
                  <c:v>45.733086463615308</c:v>
                </c:pt>
                <c:pt idx="408">
                  <c:v>45.880648913515969</c:v>
                </c:pt>
                <c:pt idx="409">
                  <c:v>46.028350547109994</c:v>
                </c:pt>
                <c:pt idx="410">
                  <c:v>46.176190411551048</c:v>
                </c:pt>
                <c:pt idx="411">
                  <c:v>46.324167547365789</c:v>
                </c:pt>
                <c:pt idx="412">
                  <c:v>46.47228098854707</c:v>
                </c:pt>
                <c:pt idx="413">
                  <c:v>46.620529762648175</c:v>
                </c:pt>
                <c:pt idx="414">
                  <c:v>46.768912890879037</c:v>
                </c:pt>
                <c:pt idx="415">
                  <c:v>46.917429388203701</c:v>
                </c:pt>
                <c:pt idx="416">
                  <c:v>47.066078263439522</c:v>
                </c:pt>
                <c:pt idx="417">
                  <c:v>47.214858519357662</c:v>
                </c:pt>
                <c:pt idx="418">
                  <c:v>47.363769152785281</c:v>
                </c:pt>
                <c:pt idx="419">
                  <c:v>47.512809154709018</c:v>
                </c:pt>
                <c:pt idx="420">
                  <c:v>47.661977510380069</c:v>
                </c:pt>
                <c:pt idx="421">
                  <c:v>47.81127319942064</c:v>
                </c:pt>
                <c:pt idx="422">
                  <c:v>47.960695195931734</c:v>
                </c:pt>
                <c:pt idx="423">
                  <c:v>48.110242468602536</c:v>
                </c:pt>
                <c:pt idx="424">
                  <c:v>48.259913980820997</c:v>
                </c:pt>
                <c:pt idx="425">
                  <c:v>48.409708690785791</c:v>
                </c:pt>
                <c:pt idx="426">
                  <c:v>48.559625551619803</c:v>
                </c:pt>
                <c:pt idx="427">
                  <c:v>48.709663511484592</c:v>
                </c:pt>
                <c:pt idx="428">
                  <c:v>48.859821513696559</c:v>
                </c:pt>
                <c:pt idx="429">
                  <c:v>49.010098496843966</c:v>
                </c:pt>
                <c:pt idx="430">
                  <c:v>49.160493394905544</c:v>
                </c:pt>
                <c:pt idx="431">
                  <c:v>49.311005137370188</c:v>
                </c:pt>
                <c:pt idx="432">
                  <c:v>49.461632649357725</c:v>
                </c:pt>
                <c:pt idx="433">
                  <c:v>49.612374851741208</c:v>
                </c:pt>
                <c:pt idx="434">
                  <c:v>49.763230661270001</c:v>
                </c:pt>
                <c:pt idx="435">
                  <c:v>49.914198990694175</c:v>
                </c:pt>
                <c:pt idx="436">
                  <c:v>50.065278748889966</c:v>
                </c:pt>
                <c:pt idx="437">
                  <c:v>50.21646884098638</c:v>
                </c:pt>
                <c:pt idx="438">
                  <c:v>50.367768168492745</c:v>
                </c:pt>
                <c:pt idx="439">
                  <c:v>50.519175629427309</c:v>
                </c:pt>
                <c:pt idx="440">
                  <c:v>50.670690118446956</c:v>
                </c:pt>
                <c:pt idx="441">
                  <c:v>50.822310526977617</c:v>
                </c:pt>
                <c:pt idx="442">
                  <c:v>50.974035743345993</c:v>
                </c:pt>
                <c:pt idx="443">
                  <c:v>51.125864652911886</c:v>
                </c:pt>
                <c:pt idx="444">
                  <c:v>51.27779613820158</c:v>
                </c:pt>
                <c:pt idx="445">
                  <c:v>51.429829079041966</c:v>
                </c:pt>
                <c:pt idx="446">
                  <c:v>51.581962352695598</c:v>
                </c:pt>
                <c:pt idx="447">
                  <c:v>51.734194833996511</c:v>
                </c:pt>
                <c:pt idx="448">
                  <c:v>51.886525395486743</c:v>
                </c:pt>
                <c:pt idx="449">
                  <c:v>52.038952907553707</c:v>
                </c:pt>
                <c:pt idx="450">
                  <c:v>52.191476238568114</c:v>
                </c:pt>
                <c:pt idx="451">
                  <c:v>52.344094255022796</c:v>
                </c:pt>
                <c:pt idx="452">
                  <c:v>52.496805821671899</c:v>
                </c:pt>
                <c:pt idx="453">
                  <c:v>52.649609801671005</c:v>
                </c:pt>
                <c:pt idx="454">
                  <c:v>52.802505056717408</c:v>
                </c:pt>
                <c:pt idx="455">
                  <c:v>52.955490447191437</c:v>
                </c:pt>
                <c:pt idx="456">
                  <c:v>53.108564832297887</c:v>
                </c:pt>
                <c:pt idx="457">
                  <c:v>53.261727070208195</c:v>
                </c:pt>
                <c:pt idx="458">
                  <c:v>53.414976018202864</c:v>
                </c:pt>
                <c:pt idx="459">
                  <c:v>53.568310532814522</c:v>
                </c:pt>
                <c:pt idx="460">
                  <c:v>53.721729469971166</c:v>
                </c:pt>
                <c:pt idx="461">
                  <c:v>53.875231685139852</c:v>
                </c:pt>
                <c:pt idx="462">
                  <c:v>54.028816033470747</c:v>
                </c:pt>
                <c:pt idx="463">
                  <c:v>54.182481369941414</c:v>
                </c:pt>
                <c:pt idx="464">
                  <c:v>54.336226549501305</c:v>
                </c:pt>
                <c:pt idx="465">
                  <c:v>54.490050427216559</c:v>
                </c:pt>
                <c:pt idx="466">
                  <c:v>54.643951858414951</c:v>
                </c:pt>
                <c:pt idx="467">
                  <c:v>54.797929698830941</c:v>
                </c:pt>
                <c:pt idx="468">
                  <c:v>54.951982804750983</c:v>
                </c:pt>
                <c:pt idx="469">
                  <c:v>55.106110033158757</c:v>
                </c:pt>
                <c:pt idx="470">
                  <c:v>55.260310241880518</c:v>
                </c:pt>
                <c:pt idx="471">
                  <c:v>55.414582289730518</c:v>
                </c:pt>
                <c:pt idx="472">
                  <c:v>55.568925036656339</c:v>
                </c:pt>
                <c:pt idx="473">
                  <c:v>55.72333734388414</c:v>
                </c:pt>
                <c:pt idx="474">
                  <c:v>55.877818074063924</c:v>
                </c:pt>
                <c:pt idx="475">
                  <c:v>56.03236609141463</c:v>
                </c:pt>
                <c:pt idx="476">
                  <c:v>56.186980261869081</c:v>
                </c:pt>
                <c:pt idx="477">
                  <c:v>56.341659453218753</c:v>
                </c:pt>
                <c:pt idx="478">
                  <c:v>56.496402535258213</c:v>
                </c:pt>
                <c:pt idx="479">
                  <c:v>56.651208379929599</c:v>
                </c:pt>
                <c:pt idx="480">
                  <c:v>56.806075861466439</c:v>
                </c:pt>
                <c:pt idx="481">
                  <c:v>56.961003856537431</c:v>
                </c:pt>
                <c:pt idx="482">
                  <c:v>57.115991244389718</c:v>
                </c:pt>
                <c:pt idx="483">
                  <c:v>57.271036906991867</c:v>
                </c:pt>
                <c:pt idx="484">
                  <c:v>57.426139729176384</c:v>
                </c:pt>
                <c:pt idx="485">
                  <c:v>57.581298598781729</c:v>
                </c:pt>
                <c:pt idx="486">
                  <c:v>57.736512406794006</c:v>
                </c:pt>
                <c:pt idx="487">
                  <c:v>57.89178004748797</c:v>
                </c:pt>
                <c:pt idx="488">
                  <c:v>58.04710041856751</c:v>
                </c:pt>
                <c:pt idx="489">
                  <c:v>58.202472421305728</c:v>
                </c:pt>
                <c:pt idx="490">
                  <c:v>58.357894960684092</c:v>
                </c:pt>
                <c:pt idx="491">
                  <c:v>58.51336694553126</c:v>
                </c:pt>
                <c:pt idx="492">
                  <c:v>58.668887288661054</c:v>
                </c:pt>
                <c:pt idx="493">
                  <c:v>58.82445490700978</c:v>
                </c:pt>
                <c:pt idx="494">
                  <c:v>58.980068721772739</c:v>
                </c:pt>
                <c:pt idx="495">
                  <c:v>59.135727658540077</c:v>
                </c:pt>
                <c:pt idx="496">
                  <c:v>59.291430647431881</c:v>
                </c:pt>
                <c:pt idx="497">
                  <c:v>59.44717662323221</c:v>
                </c:pt>
                <c:pt idx="498">
                  <c:v>59.602964525522523</c:v>
                </c:pt>
                <c:pt idx="499">
                  <c:v>59.75879329881414</c:v>
                </c:pt>
                <c:pt idx="500">
                  <c:v>59.914661892679675</c:v>
                </c:pt>
                <c:pt idx="501">
                  <c:v>60.07056926188379</c:v>
                </c:pt>
                <c:pt idx="502">
                  <c:v>60.22651436651266</c:v>
                </c:pt>
                <c:pt idx="503">
                  <c:v>60.382496172102705</c:v>
                </c:pt>
                <c:pt idx="504">
                  <c:v>60.538513649768163</c:v>
                </c:pt>
                <c:pt idx="505">
                  <c:v>60.694565776327664</c:v>
                </c:pt>
                <c:pt idx="506">
                  <c:v>60.850651534429659</c:v>
                </c:pt>
                <c:pt idx="507">
                  <c:v>61.006769912676873</c:v>
                </c:pt>
                <c:pt idx="508">
                  <c:v>61.162919905749519</c:v>
                </c:pt>
                <c:pt idx="509">
                  <c:v>61.319100514527321</c:v>
                </c:pt>
                <c:pt idx="510">
                  <c:v>61.475310746210596</c:v>
                </c:pt>
                <c:pt idx="511">
                  <c:v>61.631549614439777</c:v>
                </c:pt>
                <c:pt idx="512">
                  <c:v>61.787816139414119</c:v>
                </c:pt>
                <c:pt idx="513">
                  <c:v>61.944109348008681</c:v>
                </c:pt>
                <c:pt idx="514">
                  <c:v>62.100428273890486</c:v>
                </c:pt>
                <c:pt idx="515">
                  <c:v>62.256771957633191</c:v>
                </c:pt>
                <c:pt idx="516">
                  <c:v>62.413139446830286</c:v>
                </c:pt>
                <c:pt idx="517">
                  <c:v>62.569529796207277</c:v>
                </c:pt>
                <c:pt idx="518">
                  <c:v>62.725942067732248</c:v>
                </c:pt>
                <c:pt idx="519">
                  <c:v>62.882375330725139</c:v>
                </c:pt>
                <c:pt idx="520">
                  <c:v>63.038828661965667</c:v>
                </c:pt>
                <c:pt idx="521">
                  <c:v>63.195301145799746</c:v>
                </c:pt>
                <c:pt idx="522">
                  <c:v>63.351791874244483</c:v>
                </c:pt>
                <c:pt idx="523">
                  <c:v>63.508299947091814</c:v>
                </c:pt>
                <c:pt idx="524">
                  <c:v>63.66482447201048</c:v>
                </c:pt>
                <c:pt idx="525">
                  <c:v>63.821364564646657</c:v>
                </c:pt>
                <c:pt idx="526">
                  <c:v>63.977919348723077</c:v>
                </c:pt>
                <c:pt idx="527">
                  <c:v>64.13448795613651</c:v>
                </c:pt>
                <c:pt idx="528">
                  <c:v>64.291069527053764</c:v>
                </c:pt>
                <c:pt idx="529">
                  <c:v>64.447663210006183</c:v>
                </c:pt>
                <c:pt idx="530">
                  <c:v>64.604268161982489</c:v>
                </c:pt>
                <c:pt idx="531">
                  <c:v>64.760883548520013</c:v>
                </c:pt>
                <c:pt idx="532">
                  <c:v>64.917508543794455</c:v>
                </c:pt>
                <c:pt idx="533">
                  <c:v>65.0741423307079</c:v>
                </c:pt>
                <c:pt idx="534">
                  <c:v>65.2307841009752</c:v>
                </c:pt>
                <c:pt idx="535">
                  <c:v>65.387433055208803</c:v>
                </c:pt>
                <c:pt idx="536">
                  <c:v>65.544088403001922</c:v>
                </c:pt>
                <c:pt idx="537">
                  <c:v>65.700749363009891</c:v>
                </c:pt>
                <c:pt idx="538">
                  <c:v>65.857415163030069</c:v>
                </c:pt>
                <c:pt idx="539">
                  <c:v>66.01408504007982</c:v>
                </c:pt>
                <c:pt idx="540">
                  <c:v>66.170758240472964</c:v>
                </c:pt>
                <c:pt idx="541">
                  <c:v>66.327434019894454</c:v>
                </c:pt>
                <c:pt idx="542">
                  <c:v>66.484111643473398</c:v>
                </c:pt>
                <c:pt idx="543">
                  <c:v>66.640790385854132</c:v>
                </c:pt>
                <c:pt idx="544">
                  <c:v>66.797469531265975</c:v>
                </c:pt>
                <c:pt idx="545">
                  <c:v>66.954148373590783</c:v>
                </c:pt>
                <c:pt idx="546">
                  <c:v>67.110826216429018</c:v>
                </c:pt>
                <c:pt idx="547">
                  <c:v>67.267502373164092</c:v>
                </c:pt>
                <c:pt idx="548">
                  <c:v>67.42417616702474</c:v>
                </c:pt>
                <c:pt idx="549">
                  <c:v>67.580846931145814</c:v>
                </c:pt>
                <c:pt idx="550">
                  <c:v>67.737514008627244</c:v>
                </c:pt>
                <c:pt idx="551">
                  <c:v>67.89417675259115</c:v>
                </c:pt>
                <c:pt idx="552">
                  <c:v>68.050834526237267</c:v>
                </c:pt>
                <c:pt idx="553">
                  <c:v>68.20748670289656</c:v>
                </c:pt>
                <c:pt idx="554">
                  <c:v>68.364132666082995</c:v>
                </c:pt>
                <c:pt idx="555">
                  <c:v>68.520771809543604</c:v>
                </c:pt>
                <c:pt idx="556">
                  <c:v>68.677403537306631</c:v>
                </c:pt>
                <c:pt idx="557">
                  <c:v>68.834027263728018</c:v>
                </c:pt>
                <c:pt idx="558">
                  <c:v>68.990642413535952</c:v>
                </c:pt>
                <c:pt idx="559">
                  <c:v>69.147248421873755</c:v>
                </c:pt>
                <c:pt idx="560">
                  <c:v>69.3038447343408</c:v>
                </c:pt>
                <c:pt idx="561">
                  <c:v>69.460430807031841</c:v>
                </c:pt>
                <c:pt idx="562">
                  <c:v>69.617006106574209</c:v>
                </c:pt>
                <c:pt idx="563">
                  <c:v>69.773570110163618</c:v>
                </c:pt>
                <c:pt idx="564">
                  <c:v>69.93012230559782</c:v>
                </c:pt>
                <c:pt idx="565">
                  <c:v>70.086662191308591</c:v>
                </c:pt>
                <c:pt idx="566">
                  <c:v>70.243189276391945</c:v>
                </c:pt>
                <c:pt idx="567">
                  <c:v>70.399703080636485</c:v>
                </c:pt>
                <c:pt idx="568">
                  <c:v>70.556203134549989</c:v>
                </c:pt>
                <c:pt idx="569">
                  <c:v>70.712688979384154</c:v>
                </c:pt>
                <c:pt idx="570">
                  <c:v>70.869160167157617</c:v>
                </c:pt>
                <c:pt idx="571">
                  <c:v>71.025616260677083</c:v>
                </c:pt>
                <c:pt idx="572">
                  <c:v>71.182056833556715</c:v>
                </c:pt>
                <c:pt idx="573">
                  <c:v>71.338481470235806</c:v>
                </c:pt>
                <c:pt idx="574">
                  <c:v>71.494889765994557</c:v>
                </c:pt>
                <c:pt idx="575">
                  <c:v>71.651281326968075</c:v>
                </c:pt>
                <c:pt idx="576">
                  <c:v>71.807655770158675</c:v>
                </c:pt>
                <c:pt idx="577">
                  <c:v>71.964012723446388</c:v>
                </c:pt>
                <c:pt idx="578">
                  <c:v>72.120351825597609</c:v>
                </c:pt>
                <c:pt idx="579">
                  <c:v>72.276672726272139</c:v>
                </c:pt>
                <c:pt idx="580">
                  <c:v>72.432975086028307</c:v>
                </c:pt>
                <c:pt idx="581">
                  <c:v>72.589258576326472</c:v>
                </c:pt>
                <c:pt idx="582">
                  <c:v>72.74552287953064</c:v>
                </c:pt>
                <c:pt idx="583">
                  <c:v>72.901767688908578</c:v>
                </c:pt>
                <c:pt idx="584">
                  <c:v>73.057992708629769</c:v>
                </c:pt>
                <c:pt idx="585">
                  <c:v>73.214197653762184</c:v>
                </c:pt>
                <c:pt idx="586">
                  <c:v>73.370382250266829</c:v>
                </c:pt>
                <c:pt idx="587">
                  <c:v>73.526546234990889</c:v>
                </c:pt>
                <c:pt idx="588">
                  <c:v>73.682689355659008</c:v>
                </c:pt>
                <c:pt idx="589">
                  <c:v>73.838811370862956</c:v>
                </c:pt>
                <c:pt idx="590">
                  <c:v>73.994912050049464</c:v>
                </c:pt>
                <c:pt idx="591">
                  <c:v>74.150991173506583</c:v>
                </c:pt>
                <c:pt idx="592">
                  <c:v>74.307048532348105</c:v>
                </c:pt>
                <c:pt idx="593">
                  <c:v>74.463083928496431</c:v>
                </c:pt>
                <c:pt idx="594">
                  <c:v>74.619097174663878</c:v>
                </c:pt>
                <c:pt idx="595">
                  <c:v>74.775088094332034</c:v>
                </c:pt>
                <c:pt idx="596">
                  <c:v>74.93105652172973</c:v>
                </c:pt>
                <c:pt idx="597">
                  <c:v>75.087002301809207</c:v>
                </c:pt>
                <c:pt idx="598">
                  <c:v>75.242925290220711</c:v>
                </c:pt>
                <c:pt idx="599">
                  <c:v>75.398825353285375</c:v>
                </c:pt>
                <c:pt idx="600">
                  <c:v>75.554702367966499</c:v>
                </c:pt>
                <c:pt idx="601">
                  <c:v>75.710556221839298</c:v>
                </c:pt>
                <c:pt idx="602">
                  <c:v>75.866386813058881</c:v>
                </c:pt>
                <c:pt idx="603">
                  <c:v>76.022194050326732</c:v>
                </c:pt>
                <c:pt idx="604">
                  <c:v>76.17797785285552</c:v>
                </c:pt>
                <c:pt idx="605">
                  <c:v>76.333738150332366</c:v>
                </c:pt>
                <c:pt idx="606">
                  <c:v>76.489474882880458</c:v>
                </c:pt>
                <c:pt idx="607">
                  <c:v>76.645188001019179</c:v>
                </c:pt>
                <c:pt idx="608">
                  <c:v>76.800877465622548</c:v>
                </c:pt>
                <c:pt idx="609">
                  <c:v>76.956543247876169</c:v>
                </c:pt>
                <c:pt idx="610">
                  <c:v>77.112185329232631</c:v>
                </c:pt>
                <c:pt idx="611">
                  <c:v>77.267803701365182</c:v>
                </c:pt>
                <c:pt idx="612">
                  <c:v>77.423398366120168</c:v>
                </c:pt>
                <c:pt idx="613">
                  <c:v>77.578969335467605</c:v>
                </c:pt>
                <c:pt idx="614">
                  <c:v>77.734516631450418</c:v>
                </c:pt>
                <c:pt idx="615">
                  <c:v>77.890040286132077</c:v>
                </c:pt>
                <c:pt idx="616">
                  <c:v>78.045540341542747</c:v>
                </c:pt>
                <c:pt idx="617">
                  <c:v>78.201016849623784</c:v>
                </c:pt>
                <c:pt idx="618">
                  <c:v>78.356469872170948</c:v>
                </c:pt>
                <c:pt idx="619">
                  <c:v>78.511899480775938</c:v>
                </c:pt>
                <c:pt idx="620">
                  <c:v>78.667305756766368</c:v>
                </c:pt>
                <c:pt idx="621">
                  <c:v>78.8226887911445</c:v>
                </c:pt>
                <c:pt idx="622">
                  <c:v>78.978048684524239</c:v>
                </c:pt>
                <c:pt idx="623">
                  <c:v>79.133385547066709</c:v>
                </c:pt>
                <c:pt idx="624">
                  <c:v>79.288699498414374</c:v>
                </c:pt>
                <c:pt idx="625">
                  <c:v>79.443990667623737</c:v>
                </c:pt>
                <c:pt idx="626">
                  <c:v>79.599259193096373</c:v>
                </c:pt>
                <c:pt idx="627">
                  <c:v>79.754505222508683</c:v>
                </c:pt>
                <c:pt idx="628">
                  <c:v>79.909728912740064</c:v>
                </c:pt>
                <c:pt idx="629">
                  <c:v>80.064930429799631</c:v>
                </c:pt>
                <c:pt idx="630">
                  <c:v>80.220109948751585</c:v>
                </c:pt>
                <c:pt idx="631">
                  <c:v>80.375267653638915</c:v>
                </c:pt>
                <c:pt idx="632">
                  <c:v>80.530403737405777</c:v>
                </c:pt>
                <c:pt idx="633">
                  <c:v>80.68551840181847</c:v>
                </c:pt>
                <c:pt idx="634">
                  <c:v>80.840611857384772</c:v>
                </c:pt>
                <c:pt idx="635">
                  <c:v>80.995684323272002</c:v>
                </c:pt>
                <c:pt idx="636">
                  <c:v>81.150736027223516</c:v>
                </c:pt>
                <c:pt idx="637">
                  <c:v>81.305767205473813</c:v>
                </c:pt>
                <c:pt idx="638">
                  <c:v>81.460778102662147</c:v>
                </c:pt>
                <c:pt idx="639">
                  <c:v>81.615768971744728</c:v>
                </c:pt>
                <c:pt idx="640">
                  <c:v>81.770740073905458</c:v>
                </c:pt>
                <c:pt idx="641">
                  <c:v>81.925691678465171</c:v>
                </c:pt>
                <c:pt idx="642">
                  <c:v>82.080624062789497</c:v>
                </c:pt>
                <c:pt idx="643">
                  <c:v>82.235537512195194</c:v>
                </c:pt>
                <c:pt idx="644">
                  <c:v>82.39043231985508</c:v>
                </c:pt>
                <c:pt idx="645">
                  <c:v>82.545308786701526</c:v>
                </c:pt>
                <c:pt idx="646">
                  <c:v>82.7001672213284</c:v>
                </c:pt>
                <c:pt idx="647">
                  <c:v>82.855007939891607</c:v>
                </c:pt>
                <c:pt idx="648">
                  <c:v>83.009831266008192</c:v>
                </c:pt>
                <c:pt idx="649">
                  <c:v>83.164637530653891</c:v>
                </c:pt>
                <c:pt idx="650">
                  <c:v>83.319427072059327</c:v>
                </c:pt>
                <c:pt idx="651">
                  <c:v>83.474200235604556</c:v>
                </c:pt>
                <c:pt idx="652">
                  <c:v>83.628957373712311</c:v>
                </c:pt>
                <c:pt idx="653">
                  <c:v>83.783698845739636</c:v>
                </c:pt>
                <c:pt idx="654">
                  <c:v>83.938425017868141</c:v>
                </c:pt>
                <c:pt idx="655">
                  <c:v>84.093136262992559</c:v>
                </c:pt>
                <c:pt idx="656">
                  <c:v>84.247832960608065</c:v>
                </c:pt>
                <c:pt idx="657">
                  <c:v>84.402515496695855</c:v>
                </c:pt>
                <c:pt idx="658">
                  <c:v>84.557184263607297</c:v>
                </c:pt>
                <c:pt idx="659">
                  <c:v>84.711839659946591</c:v>
                </c:pt>
                <c:pt idx="660">
                  <c:v>84.86648209045191</c:v>
                </c:pt>
                <c:pt idx="661">
                  <c:v>85.021111965874724</c:v>
                </c:pt>
                <c:pt idx="662">
                  <c:v>85.17572970285805</c:v>
                </c:pt>
                <c:pt idx="663">
                  <c:v>85.330335723812752</c:v>
                </c:pt>
                <c:pt idx="664">
                  <c:v>85.484930456792426</c:v>
                </c:pt>
                <c:pt idx="665">
                  <c:v>85.639514335366627</c:v>
                </c:pt>
                <c:pt idx="666">
                  <c:v>85.794087798492569</c:v>
                </c:pt>
                <c:pt idx="667">
                  <c:v>85.948651290385286</c:v>
                </c:pt>
                <c:pt idx="668">
                  <c:v>86.103205260386005</c:v>
                </c:pt>
                <c:pt idx="669">
                  <c:v>86.25775016282897</c:v>
                </c:pt>
                <c:pt idx="670">
                  <c:v>86.412286456906727</c:v>
                </c:pt>
                <c:pt idx="671">
                  <c:v>86.566814606533583</c:v>
                </c:pt>
                <c:pt idx="672">
                  <c:v>86.721335080207496</c:v>
                </c:pt>
                <c:pt idx="673">
                  <c:v>86.875848350870299</c:v>
                </c:pt>
                <c:pt idx="674">
                  <c:v>87.030354895766209</c:v>
                </c:pt>
                <c:pt idx="675">
                  <c:v>87.184855196298514</c:v>
                </c:pt>
                <c:pt idx="676">
                  <c:v>87.33934973788476</c:v>
                </c:pt>
                <c:pt idx="677">
                  <c:v>87.493839009810031</c:v>
                </c:pt>
                <c:pt idx="678">
                  <c:v>87.64832350507848</c:v>
                </c:pt>
                <c:pt idx="679">
                  <c:v>87.802803720263142</c:v>
                </c:pt>
                <c:pt idx="680">
                  <c:v>87.957280155353999</c:v>
                </c:pt>
                <c:pt idx="681">
                  <c:v>88.111753313604055</c:v>
                </c:pt>
                <c:pt idx="682">
                  <c:v>88.266223701373775</c:v>
                </c:pt>
                <c:pt idx="683">
                  <c:v>88.420691827973641</c:v>
                </c:pt>
                <c:pt idx="684">
                  <c:v>88.575158205504707</c:v>
                </c:pt>
                <c:pt idx="685">
                  <c:v>88.729623348697444</c:v>
                </c:pt>
                <c:pt idx="686">
                  <c:v>88.884087774748608</c:v>
                </c:pt>
                <c:pt idx="687">
                  <c:v>89.038552003156212</c:v>
                </c:pt>
                <c:pt idx="688">
                  <c:v>89.193016555552404</c:v>
                </c:pt>
                <c:pt idx="689">
                  <c:v>89.347481955534732</c:v>
                </c:pt>
                <c:pt idx="690">
                  <c:v>89.501948728494952</c:v>
                </c:pt>
                <c:pt idx="691">
                  <c:v>89.656417401446262</c:v>
                </c:pt>
                <c:pt idx="692">
                  <c:v>89.810888502848243</c:v>
                </c:pt>
                <c:pt idx="693">
                  <c:v>89.965362562429789</c:v>
                </c:pt>
                <c:pt idx="694">
                  <c:v>90.119840111010063</c:v>
                </c:pt>
                <c:pt idx="695">
                  <c:v>90.274321680317286</c:v>
                </c:pt>
                <c:pt idx="696">
                  <c:v>90.428807802805323</c:v>
                </c:pt>
                <c:pt idx="697">
                  <c:v>90.58329901146827</c:v>
                </c:pt>
                <c:pt idx="698">
                  <c:v>90.737795839652776</c:v>
                </c:pt>
                <c:pt idx="699">
                  <c:v>90.892298820868177</c:v>
                </c:pt>
                <c:pt idx="700">
                  <c:v>91.046808488594507</c:v>
                </c:pt>
                <c:pt idx="701">
                  <c:v>91.20132537608805</c:v>
                </c:pt>
                <c:pt idx="702">
                  <c:v>91.355850016184803</c:v>
                </c:pt>
                <c:pt idx="703">
                  <c:v>91.510382941101639</c:v>
                </c:pt>
                <c:pt idx="704">
                  <c:v>91.664924682234997</c:v>
                </c:pt>
                <c:pt idx="705">
                  <c:v>91.819475769957307</c:v>
                </c:pt>
                <c:pt idx="706">
                  <c:v>91.974036733411154</c:v>
                </c:pt>
                <c:pt idx="707">
                  <c:v>92.128608100300767</c:v>
                </c:pt>
                <c:pt idx="708">
                  <c:v>92.283190396681363</c:v>
                </c:pt>
                <c:pt idx="709">
                  <c:v>92.437784146745713</c:v>
                </c:pt>
                <c:pt idx="710">
                  <c:v>92.592389872608535</c:v>
                </c:pt>
                <c:pt idx="711">
                  <c:v>92.747008094088272</c:v>
                </c:pt>
                <c:pt idx="712">
                  <c:v>92.901639328486027</c:v>
                </c:pt>
                <c:pt idx="713">
                  <c:v>93.056284090362439</c:v>
                </c:pt>
                <c:pt idx="714">
                  <c:v>93.210942891311575</c:v>
                </c:pt>
                <c:pt idx="715">
                  <c:v>93.365616239732219</c:v>
                </c:pt>
                <c:pt idx="716">
                  <c:v>93.52030464059672</c:v>
                </c:pt>
                <c:pt idx="717">
                  <c:v>93.675008595216909</c:v>
                </c:pt>
                <c:pt idx="718">
                  <c:v>93.82972860100746</c:v>
                </c:pt>
                <c:pt idx="719">
                  <c:v>93.984465151246383</c:v>
                </c:pt>
                <c:pt idx="720">
                  <c:v>94.139218734832795</c:v>
                </c:pt>
                <c:pt idx="721">
                  <c:v>94.29398983604186</c:v>
                </c:pt>
                <c:pt idx="722">
                  <c:v>94.448778934277044</c:v>
                </c:pt>
                <c:pt idx="723">
                  <c:v>94.603586503819116</c:v>
                </c:pt>
                <c:pt idx="724">
                  <c:v>94.758413013572778</c:v>
                </c:pt>
                <c:pt idx="725">
                  <c:v>94.913258926809874</c:v>
                </c:pt>
                <c:pt idx="726">
                  <c:v>95.068124700910033</c:v>
                </c:pt>
                <c:pt idx="727">
                  <c:v>95.223010787098076</c:v>
                </c:pt>
                <c:pt idx="728">
                  <c:v>95.377917630178587</c:v>
                </c:pt>
                <c:pt idx="729">
                  <c:v>95.5328456682672</c:v>
                </c:pt>
                <c:pt idx="730">
                  <c:v>95.687795332519272</c:v>
                </c:pt>
                <c:pt idx="731">
                  <c:v>95.842767046854817</c:v>
                </c:pt>
                <c:pt idx="732">
                  <c:v>95.997761227681067</c:v>
                </c:pt>
                <c:pt idx="733">
                  <c:v>96.152778283611156</c:v>
                </c:pt>
                <c:pt idx="734">
                  <c:v>96.307818615180196</c:v>
                </c:pt>
                <c:pt idx="735">
                  <c:v>96.46288261455787</c:v>
                </c:pt>
                <c:pt idx="736">
                  <c:v>96.617970665257758</c:v>
                </c:pt>
                <c:pt idx="737">
                  <c:v>96.773083141843742</c:v>
                </c:pt>
                <c:pt idx="738">
                  <c:v>96.928220409632743</c:v>
                </c:pt>
                <c:pt idx="739">
                  <c:v>97.083382824394263</c:v>
                </c:pt>
                <c:pt idx="740">
                  <c:v>97.238570732047009</c:v>
                </c:pt>
                <c:pt idx="741">
                  <c:v>97.393784468351356</c:v>
                </c:pt>
                <c:pt idx="742">
                  <c:v>97.549024358599382</c:v>
                </c:pt>
                <c:pt idx="743">
                  <c:v>97.704290717300722</c:v>
                </c:pt>
                <c:pt idx="744">
                  <c:v>97.85958384786565</c:v>
                </c:pt>
                <c:pt idx="745">
                  <c:v>98.014904042284229</c:v>
                </c:pt>
                <c:pt idx="746">
                  <c:v>98.170251580802315</c:v>
                </c:pt>
                <c:pt idx="747">
                  <c:v>98.325626731593999</c:v>
                </c:pt>
                <c:pt idx="748">
                  <c:v>98.481029750430707</c:v>
                </c:pt>
                <c:pt idx="749">
                  <c:v>98.636460880346519</c:v>
                </c:pt>
                <c:pt idx="750">
                  <c:v>98.79192035130032</c:v>
                </c:pt>
                <c:pt idx="751">
                  <c:v>98.947408379834286</c:v>
                </c:pt>
                <c:pt idx="752">
                  <c:v>99.102925168728731</c:v>
                </c:pt>
                <c:pt idx="753">
                  <c:v>99.258470906653613</c:v>
                </c:pt>
                <c:pt idx="754">
                  <c:v>99.414045767816432</c:v>
                </c:pt>
                <c:pt idx="755">
                  <c:v>99.56964991160649</c:v>
                </c:pt>
                <c:pt idx="756">
                  <c:v>99.725283482235767</c:v>
                </c:pt>
                <c:pt idx="757">
                  <c:v>99.880946608376064</c:v>
                </c:pt>
                <c:pt idx="758">
                  <c:v>100.03663940279273</c:v>
                </c:pt>
                <c:pt idx="759">
                  <c:v>100.19236196197464</c:v>
                </c:pt>
                <c:pt idx="760">
                  <c:v>100.34811436576101</c:v>
                </c:pt>
                <c:pt idx="761">
                  <c:v>100.503896676964</c:v>
                </c:pt>
                <c:pt idx="762">
                  <c:v>100.65970894098859</c:v>
                </c:pt>
                <c:pt idx="763">
                  <c:v>100.81555118544816</c:v>
                </c:pt>
                <c:pt idx="764">
                  <c:v>100.97142341977708</c:v>
                </c:pt>
                <c:pt idx="765">
                  <c:v>101.12732563483949</c:v>
                </c:pt>
                <c:pt idx="766">
                  <c:v>101.28325780253478</c:v>
                </c:pt>
                <c:pt idx="767">
                  <c:v>101.43921987539933</c:v>
                </c:pt>
                <c:pt idx="768">
                  <c:v>101.59521178620508</c:v>
                </c:pt>
                <c:pt idx="769">
                  <c:v>101.75123344755458</c:v>
                </c:pt>
                <c:pt idx="770">
                  <c:v>101.90728475147246</c:v>
                </c:pt>
                <c:pt idx="771">
                  <c:v>102.06336556899372</c:v>
                </c:pt>
                <c:pt idx="772">
                  <c:v>102.21947574974865</c:v>
                </c:pt>
                <c:pt idx="773">
                  <c:v>102.37561512154423</c:v>
                </c:pt>
                <c:pt idx="774">
                  <c:v>102.53178348994267</c:v>
                </c:pt>
                <c:pt idx="775">
                  <c:v>102.6879806378362</c:v>
                </c:pt>
                <c:pt idx="776">
                  <c:v>102.84420632501916</c:v>
                </c:pt>
                <c:pt idx="777">
                  <c:v>103.00046028775658</c:v>
                </c:pt>
                <c:pt idx="778">
                  <c:v>103.15674223834986</c:v>
                </c:pt>
                <c:pt idx="779">
                  <c:v>103.3130518646995</c:v>
                </c:pt>
                <c:pt idx="780">
                  <c:v>103.46938882986456</c:v>
                </c:pt>
                <c:pt idx="781">
                  <c:v>103.62575277161947</c:v>
                </c:pt>
                <c:pt idx="782">
                  <c:v>103.78214330200794</c:v>
                </c:pt>
                <c:pt idx="783">
                  <c:v>103.93856000689412</c:v>
                </c:pt>
                <c:pt idx="784">
                  <c:v>104.09500244551091</c:v>
                </c:pt>
                <c:pt idx="785">
                  <c:v>104.2514701500059</c:v>
                </c:pt>
                <c:pt idx="786">
                  <c:v>104.40796262498469</c:v>
                </c:pt>
                <c:pt idx="787">
                  <c:v>104.56447934705156</c:v>
                </c:pt>
                <c:pt idx="788">
                  <c:v>104.7210197643482</c:v>
                </c:pt>
                <c:pt idx="789">
                  <c:v>104.87758329608987</c:v>
                </c:pt>
                <c:pt idx="790">
                  <c:v>105.03416933209955</c:v>
                </c:pt>
                <c:pt idx="791">
                  <c:v>105.19077723234011</c:v>
                </c:pt>
                <c:pt idx="792">
                  <c:v>105.34740632644443</c:v>
                </c:pt>
                <c:pt idx="793">
                  <c:v>105.50405591324379</c:v>
                </c:pt>
                <c:pt idx="794">
                  <c:v>105.66072526029467</c:v>
                </c:pt>
                <c:pt idx="795">
                  <c:v>105.81741360340391</c:v>
                </c:pt>
                <c:pt idx="796">
                  <c:v>105.97412014615244</c:v>
                </c:pt>
                <c:pt idx="797">
                  <c:v>106.13084405941797</c:v>
                </c:pt>
                <c:pt idx="798">
                  <c:v>106.28758448089624</c:v>
                </c:pt>
                <c:pt idx="799">
                  <c:v>106.44434051462166</c:v>
                </c:pt>
                <c:pt idx="800">
                  <c:v>106.60111123048682</c:v>
                </c:pt>
                <c:pt idx="801">
                  <c:v>106.7578956637617</c:v>
                </c:pt>
                <c:pt idx="802">
                  <c:v>106.91469281461217</c:v>
                </c:pt>
                <c:pt idx="803">
                  <c:v>107.07150164761833</c:v>
                </c:pt>
                <c:pt idx="804">
                  <c:v>107.22832109129284</c:v>
                </c:pt>
                <c:pt idx="805">
                  <c:v>107.38515003759919</c:v>
                </c:pt>
                <c:pt idx="806">
                  <c:v>107.54198734147042</c:v>
                </c:pt>
                <c:pt idx="807">
                  <c:v>107.69883182032831</c:v>
                </c:pt>
                <c:pt idx="808">
                  <c:v>107.85568225360323</c:v>
                </c:pt>
                <c:pt idx="809">
                  <c:v>108.01253738225513</c:v>
                </c:pt>
                <c:pt idx="810">
                  <c:v>108.16939590829548</c:v>
                </c:pt>
                <c:pt idx="811">
                  <c:v>108.32625649431088</c:v>
                </c:pt>
                <c:pt idx="812">
                  <c:v>108.48311776298816</c:v>
                </c:pt>
                <c:pt idx="813">
                  <c:v>108.63997829664136</c:v>
                </c:pt>
                <c:pt idx="814">
                  <c:v>108.79683663674106</c:v>
                </c:pt>
                <c:pt idx="815">
                  <c:v>108.95369128344615</c:v>
                </c:pt>
                <c:pt idx="816">
                  <c:v>109.11054069513804</c:v>
                </c:pt>
                <c:pt idx="817">
                  <c:v>109.26738328795831</c:v>
                </c:pt>
                <c:pt idx="818">
                  <c:v>109.42421743534921</c:v>
                </c:pt>
                <c:pt idx="819">
                  <c:v>109.58104146759796</c:v>
                </c:pt>
                <c:pt idx="820">
                  <c:v>109.73785367138525</c:v>
                </c:pt>
                <c:pt idx="821">
                  <c:v>109.8946522893372</c:v>
                </c:pt>
                <c:pt idx="822">
                  <c:v>110.05143551958272</c:v>
                </c:pt>
                <c:pt idx="823">
                  <c:v>110.208201515315</c:v>
                </c:pt>
                <c:pt idx="824">
                  <c:v>110.36494838435868</c:v>
                </c:pt>
                <c:pt idx="825">
                  <c:v>110.52167418874254</c:v>
                </c:pt>
                <c:pt idx="826">
                  <c:v>110.6783769442777</c:v>
                </c:pt>
                <c:pt idx="827">
                  <c:v>110.83505462014261</c:v>
                </c:pt>
                <c:pt idx="828">
                  <c:v>110.99170513847442</c:v>
                </c:pt>
                <c:pt idx="829">
                  <c:v>111.14832637396724</c:v>
                </c:pt>
                <c:pt idx="830">
                  <c:v>111.30491615347816</c:v>
                </c:pt>
                <c:pt idx="831">
                  <c:v>111.46147225564083</c:v>
                </c:pt>
                <c:pt idx="832">
                  <c:v>111.61799241048725</c:v>
                </c:pt>
                <c:pt idx="833">
                  <c:v>111.77447429907825</c:v>
                </c:pt>
                <c:pt idx="834">
                  <c:v>111.93091555314318</c:v>
                </c:pt>
                <c:pt idx="835">
                  <c:v>112.0873137547286</c:v>
                </c:pt>
                <c:pt idx="836">
                  <c:v>112.24366643585729</c:v>
                </c:pt>
                <c:pt idx="837">
                  <c:v>112.39997107819759</c:v>
                </c:pt>
                <c:pt idx="838">
                  <c:v>112.55622511274311</c:v>
                </c:pt>
                <c:pt idx="839">
                  <c:v>112.71242591950421</c:v>
                </c:pt>
                <c:pt idx="840">
                  <c:v>112.86857082721087</c:v>
                </c:pt>
                <c:pt idx="841">
                  <c:v>113.02465711302781</c:v>
                </c:pt>
                <c:pt idx="842">
                  <c:v>113.18068200228228</c:v>
                </c:pt>
                <c:pt idx="843">
                  <c:v>113.3366426682049</c:v>
                </c:pt>
                <c:pt idx="844">
                  <c:v>113.49253623168427</c:v>
                </c:pt>
                <c:pt idx="845">
                  <c:v>113.64835976103554</c:v>
                </c:pt>
                <c:pt idx="846">
                  <c:v>113.80411027178361</c:v>
                </c:pt>
                <c:pt idx="847">
                  <c:v>113.95978472646159</c:v>
                </c:pt>
                <c:pt idx="848">
                  <c:v>114.11538003442472</c:v>
                </c:pt>
                <c:pt idx="849">
                  <c:v>114.27089305168032</c:v>
                </c:pt>
                <c:pt idx="850">
                  <c:v>114.4263205807347</c:v>
                </c:pt>
                <c:pt idx="851">
                  <c:v>114.58165937045707</c:v>
                </c:pt>
                <c:pt idx="852">
                  <c:v>114.73690611596105</c:v>
                </c:pt>
                <c:pt idx="853">
                  <c:v>114.89205745850442</c:v>
                </c:pt>
                <c:pt idx="854">
                  <c:v>115.04710998540794</c:v>
                </c:pt>
                <c:pt idx="855">
                  <c:v>115.20206022999282</c:v>
                </c:pt>
                <c:pt idx="856">
                  <c:v>115.35690467153863</c:v>
                </c:pt>
                <c:pt idx="857">
                  <c:v>115.51163973526117</c:v>
                </c:pt>
                <c:pt idx="858">
                  <c:v>115.66626179231129</c:v>
                </c:pt>
                <c:pt idx="859">
                  <c:v>115.82076715979507</c:v>
                </c:pt>
                <c:pt idx="860">
                  <c:v>115.9751521008162</c:v>
                </c:pt>
                <c:pt idx="861">
                  <c:v>116.12941282454035</c:v>
                </c:pt>
                <c:pt idx="862">
                  <c:v>116.28354548628299</c:v>
                </c:pt>
                <c:pt idx="863">
                  <c:v>116.43754618762041</c:v>
                </c:pt>
                <c:pt idx="864">
                  <c:v>116.5914109765251</c:v>
                </c:pt>
                <c:pt idx="865">
                  <c:v>116.74513584752516</c:v>
                </c:pt>
                <c:pt idx="866">
                  <c:v>116.89871674188943</c:v>
                </c:pt>
                <c:pt idx="867">
                  <c:v>117.05214954783771</c:v>
                </c:pt>
                <c:pt idx="868">
                  <c:v>117.20543010077738</c:v>
                </c:pt>
                <c:pt idx="869">
                  <c:v>117.35855418356617</c:v>
                </c:pt>
                <c:pt idx="870">
                  <c:v>117.51151752680276</c:v>
                </c:pt>
                <c:pt idx="871">
                  <c:v>117.66431580914387</c:v>
                </c:pt>
                <c:pt idx="872">
                  <c:v>117.81694465765041</c:v>
                </c:pt>
                <c:pt idx="873">
                  <c:v>117.96939964816146</c:v>
                </c:pt>
                <c:pt idx="874">
                  <c:v>118.12167630569716</c:v>
                </c:pt>
                <c:pt idx="875">
                  <c:v>118.27377010489163</c:v>
                </c:pt>
                <c:pt idx="876">
                  <c:v>118.42567647045469</c:v>
                </c:pt>
                <c:pt idx="877">
                  <c:v>118.57739077766458</c:v>
                </c:pt>
                <c:pt idx="878">
                  <c:v>118.72890835289091</c:v>
                </c:pt>
                <c:pt idx="879">
                  <c:v>118.88022447414862</c:v>
                </c:pt>
                <c:pt idx="880">
                  <c:v>119.03133437168331</c:v>
                </c:pt>
                <c:pt idx="881">
                  <c:v>119.18223322858834</c:v>
                </c:pt>
                <c:pt idx="882">
                  <c:v>119.33291618145377</c:v>
                </c:pt>
                <c:pt idx="883">
                  <c:v>119.48337832104777</c:v>
                </c:pt>
                <c:pt idx="884">
                  <c:v>119.63361469303057</c:v>
                </c:pt>
                <c:pt idx="885">
                  <c:v>119.78362029870131</c:v>
                </c:pt>
                <c:pt idx="886">
                  <c:v>119.93339009577811</c:v>
                </c:pt>
                <c:pt idx="887">
                  <c:v>120.08291899921132</c:v>
                </c:pt>
                <c:pt idx="888">
                  <c:v>120.23220188203054</c:v>
                </c:pt>
                <c:pt idx="889">
                  <c:v>120.38123357622517</c:v>
                </c:pt>
                <c:pt idx="890">
                  <c:v>120.53000887365896</c:v>
                </c:pt>
                <c:pt idx="891">
                  <c:v>120.67852252701859</c:v>
                </c:pt>
                <c:pt idx="892">
                  <c:v>120.82676925079635</c:v>
                </c:pt>
                <c:pt idx="893">
                  <c:v>120.97474372230674</c:v>
                </c:pt>
                <c:pt idx="894">
                  <c:v>121.12244058273772</c:v>
                </c:pt>
                <c:pt idx="895">
                  <c:v>121.26985443823581</c:v>
                </c:pt>
                <c:pt idx="896">
                  <c:v>121.41697986102561</c:v>
                </c:pt>
                <c:pt idx="897">
                  <c:v>121.56381139056317</c:v>
                </c:pt>
                <c:pt idx="898">
                  <c:v>121.71034353472392</c:v>
                </c:pt>
                <c:pt idx="899">
                  <c:v>121.85657077102384</c:v>
                </c:pt>
                <c:pt idx="900">
                  <c:v>122.00248754787505</c:v>
                </c:pt>
                <c:pt idx="901">
                  <c:v>122.14808828587461</c:v>
                </c:pt>
                <c:pt idx="902">
                  <c:v>122.29336737912668</c:v>
                </c:pt>
                <c:pt idx="903">
                  <c:v>122.43831919659793</c:v>
                </c:pt>
                <c:pt idx="904">
                  <c:v>122.58293808350579</c:v>
                </c:pt>
                <c:pt idx="905">
                  <c:v>122.72721836273875</c:v>
                </c:pt>
                <c:pt idx="906">
                  <c:v>122.8711543363092</c:v>
                </c:pt>
                <c:pt idx="907">
                  <c:v>123.01474028683778</c:v>
                </c:pt>
                <c:pt idx="908">
                  <c:v>123.15797047906882</c:v>
                </c:pt>
                <c:pt idx="909">
                  <c:v>123.30083916141665</c:v>
                </c:pt>
                <c:pt idx="910">
                  <c:v>123.44334056754208</c:v>
                </c:pt>
                <c:pt idx="911">
                  <c:v>123.58546891795835</c:v>
                </c:pt>
                <c:pt idx="912">
                  <c:v>123.72721842166639</c:v>
                </c:pt>
                <c:pt idx="913">
                  <c:v>123.86858327781805</c:v>
                </c:pt>
                <c:pt idx="914">
                  <c:v>124.00955767740724</c:v>
                </c:pt>
                <c:pt idx="915">
                  <c:v>124.1501358049881</c:v>
                </c:pt>
                <c:pt idx="916">
                  <c:v>124.29031184041894</c:v>
                </c:pt>
                <c:pt idx="917">
                  <c:v>124.43007996063203</c:v>
                </c:pt>
                <c:pt idx="918">
                  <c:v>124.56943434142728</c:v>
                </c:pt>
                <c:pt idx="919">
                  <c:v>124.70836915929006</c:v>
                </c:pt>
                <c:pt idx="920">
                  <c:v>124.84687859323155</c:v>
                </c:pt>
                <c:pt idx="921">
                  <c:v>124.98495682665036</c:v>
                </c:pt>
                <c:pt idx="922">
                  <c:v>125.12259804921557</c:v>
                </c:pt>
                <c:pt idx="923">
                  <c:v>125.2597964587688</c:v>
                </c:pt>
                <c:pt idx="924">
                  <c:v>125.39654626324487</c:v>
                </c:pt>
                <c:pt idx="925">
                  <c:v>125.53284168261048</c:v>
                </c:pt>
                <c:pt idx="926">
                  <c:v>125.66867695081824</c:v>
                </c:pt>
                <c:pt idx="927">
                  <c:v>125.8040463177767</c:v>
                </c:pt>
                <c:pt idx="928">
                  <c:v>125.93894405133337</c:v>
                </c:pt>
                <c:pt idx="929">
                  <c:v>126.07336443927097</c:v>
                </c:pt>
                <c:pt idx="930">
                  <c:v>126.20730179131472</c:v>
                </c:pt>
                <c:pt idx="931">
                  <c:v>126.34075044114947</c:v>
                </c:pt>
                <c:pt idx="932">
                  <c:v>126.47370474844554</c:v>
                </c:pt>
                <c:pt idx="933">
                  <c:v>126.60615910089207</c:v>
                </c:pt>
                <c:pt idx="934">
                  <c:v>126.73810791623556</c:v>
                </c:pt>
                <c:pt idx="935">
                  <c:v>126.86954564432337</c:v>
                </c:pt>
                <c:pt idx="936">
                  <c:v>127.0004667691499</c:v>
                </c:pt>
                <c:pt idx="937">
                  <c:v>127.13086581090407</c:v>
                </c:pt>
                <c:pt idx="938">
                  <c:v>127.26073732801704</c:v>
                </c:pt>
                <c:pt idx="939">
                  <c:v>127.39007591920812</c:v>
                </c:pt>
                <c:pt idx="940">
                  <c:v>127.51887622552742</c:v>
                </c:pt>
                <c:pt idx="941">
                  <c:v>127.64713293239437</c:v>
                </c:pt>
                <c:pt idx="942">
                  <c:v>127.77484077162923</c:v>
                </c:pt>
                <c:pt idx="943">
                  <c:v>127.90199452347731</c:v>
                </c:pt>
                <c:pt idx="944">
                  <c:v>128.02858901862365</c:v>
                </c:pt>
                <c:pt idx="945">
                  <c:v>128.15461914019633</c:v>
                </c:pt>
                <c:pt idx="946">
                  <c:v>128.28007982575775</c:v>
                </c:pt>
                <c:pt idx="947">
                  <c:v>128.4049660692811</c:v>
                </c:pt>
                <c:pt idx="948">
                  <c:v>128.52927292311134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482752"/>
        <c:axId val="87484672"/>
      </c:scatterChart>
      <c:valAx>
        <c:axId val="87482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484672"/>
        <c:crosses val="autoZero"/>
        <c:crossBetween val="midCat"/>
      </c:valAx>
      <c:valAx>
        <c:axId val="8748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Pressure (PSIG)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4827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'GeeTwo''s calc'!$I$1</c:f>
              <c:strCache>
                <c:ptCount val="1"/>
                <c:pt idx="0">
                  <c:v>PSI</c:v>
                </c:pt>
              </c:strCache>
            </c:strRef>
          </c:tx>
          <c:marker>
            <c:symbol val="none"/>
          </c:marker>
          <c:xVal>
            <c:numRef>
              <c:f>'GeeTwo''s calc'!$H$2:$H$45</c:f>
              <c:numCache>
                <c:formatCode>General</c:formatCode>
                <c:ptCount val="44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  <c:pt idx="7">
                  <c:v>21</c:v>
                </c:pt>
                <c:pt idx="8">
                  <c:v>24</c:v>
                </c:pt>
                <c:pt idx="9">
                  <c:v>27</c:v>
                </c:pt>
                <c:pt idx="10">
                  <c:v>30</c:v>
                </c:pt>
                <c:pt idx="11">
                  <c:v>33</c:v>
                </c:pt>
                <c:pt idx="12">
                  <c:v>36</c:v>
                </c:pt>
                <c:pt idx="13">
                  <c:v>39</c:v>
                </c:pt>
                <c:pt idx="14">
                  <c:v>42</c:v>
                </c:pt>
                <c:pt idx="15">
                  <c:v>45</c:v>
                </c:pt>
                <c:pt idx="16">
                  <c:v>48</c:v>
                </c:pt>
                <c:pt idx="17">
                  <c:v>51</c:v>
                </c:pt>
                <c:pt idx="18">
                  <c:v>54</c:v>
                </c:pt>
                <c:pt idx="19">
                  <c:v>57</c:v>
                </c:pt>
                <c:pt idx="20">
                  <c:v>60</c:v>
                </c:pt>
                <c:pt idx="21">
                  <c:v>63</c:v>
                </c:pt>
                <c:pt idx="22">
                  <c:v>66</c:v>
                </c:pt>
                <c:pt idx="23">
                  <c:v>69</c:v>
                </c:pt>
                <c:pt idx="24">
                  <c:v>72</c:v>
                </c:pt>
                <c:pt idx="25">
                  <c:v>75</c:v>
                </c:pt>
                <c:pt idx="26">
                  <c:v>78</c:v>
                </c:pt>
                <c:pt idx="27">
                  <c:v>81</c:v>
                </c:pt>
                <c:pt idx="28">
                  <c:v>84</c:v>
                </c:pt>
                <c:pt idx="29">
                  <c:v>87</c:v>
                </c:pt>
                <c:pt idx="30">
                  <c:v>90</c:v>
                </c:pt>
                <c:pt idx="31">
                  <c:v>93</c:v>
                </c:pt>
                <c:pt idx="32">
                  <c:v>96</c:v>
                </c:pt>
                <c:pt idx="33">
                  <c:v>99</c:v>
                </c:pt>
                <c:pt idx="34">
                  <c:v>102</c:v>
                </c:pt>
                <c:pt idx="35">
                  <c:v>105</c:v>
                </c:pt>
                <c:pt idx="36">
                  <c:v>108</c:v>
                </c:pt>
                <c:pt idx="37">
                  <c:v>111</c:v>
                </c:pt>
                <c:pt idx="38">
                  <c:v>114</c:v>
                </c:pt>
                <c:pt idx="39">
                  <c:v>117</c:v>
                </c:pt>
                <c:pt idx="40">
                  <c:v>120</c:v>
                </c:pt>
                <c:pt idx="41">
                  <c:v>123</c:v>
                </c:pt>
                <c:pt idx="42">
                  <c:v>126</c:v>
                </c:pt>
                <c:pt idx="43">
                  <c:v>129</c:v>
                </c:pt>
              </c:numCache>
            </c:numRef>
          </c:xVal>
          <c:yVal>
            <c:numRef>
              <c:f>'GeeTwo''s calc'!$I$2:$I$45</c:f>
              <c:numCache>
                <c:formatCode>General</c:formatCode>
                <c:ptCount val="44"/>
                <c:pt idx="0">
                  <c:v>0</c:v>
                </c:pt>
                <c:pt idx="1">
                  <c:v>4.8384000000000009</c:v>
                </c:pt>
                <c:pt idx="2">
                  <c:v>9.2245591505454563</c:v>
                </c:pt>
                <c:pt idx="3">
                  <c:v>13.200747992706837</c:v>
                </c:pt>
                <c:pt idx="4">
                  <c:v>17.034063905943597</c:v>
                </c:pt>
                <c:pt idx="5">
                  <c:v>20.783074747750337</c:v>
                </c:pt>
                <c:pt idx="6">
                  <c:v>24.45394010391108</c:v>
                </c:pt>
                <c:pt idx="7">
                  <c:v>28.064256204597115</c:v>
                </c:pt>
                <c:pt idx="8">
                  <c:v>31.615021782255106</c:v>
                </c:pt>
                <c:pt idx="9">
                  <c:v>35.09833941229482</c:v>
                </c:pt>
                <c:pt idx="10">
                  <c:v>38.505049387692786</c:v>
                </c:pt>
                <c:pt idx="11">
                  <c:v>41.836836519704548</c:v>
                </c:pt>
                <c:pt idx="12">
                  <c:v>45.105447827146804</c:v>
                </c:pt>
                <c:pt idx="13">
                  <c:v>48.320144876805209</c:v>
                </c:pt>
                <c:pt idx="14">
                  <c:v>51.481816959855429</c:v>
                </c:pt>
                <c:pt idx="15">
                  <c:v>54.58319139995286</c:v>
                </c:pt>
                <c:pt idx="16">
                  <c:v>57.616358157818624</c:v>
                </c:pt>
                <c:pt idx="17">
                  <c:v>60.582817306405943</c:v>
                </c:pt>
                <c:pt idx="18">
                  <c:v>63.480831492455295</c:v>
                </c:pt>
                <c:pt idx="19">
                  <c:v>66.299176633971797</c:v>
                </c:pt>
                <c:pt idx="20">
                  <c:v>69.040042905416058</c:v>
                </c:pt>
                <c:pt idx="21">
                  <c:v>71.705560271361705</c:v>
                </c:pt>
                <c:pt idx="22">
                  <c:v>74.316555102667536</c:v>
                </c:pt>
                <c:pt idx="23">
                  <c:v>76.884482761046812</c:v>
                </c:pt>
                <c:pt idx="24">
                  <c:v>79.410053619940967</c:v>
                </c:pt>
                <c:pt idx="25">
                  <c:v>81.893966335504416</c:v>
                </c:pt>
                <c:pt idx="26">
                  <c:v>84.347321411145998</c:v>
                </c:pt>
                <c:pt idx="27">
                  <c:v>86.773698502246702</c:v>
                </c:pt>
                <c:pt idx="28">
                  <c:v>89.173394268534722</c:v>
                </c:pt>
                <c:pt idx="29">
                  <c:v>91.546702107559994</c:v>
                </c:pt>
                <c:pt idx="30">
                  <c:v>93.876904091754454</c:v>
                </c:pt>
                <c:pt idx="31">
                  <c:v>96.155858579220165</c:v>
                </c:pt>
                <c:pt idx="32">
                  <c:v>98.384692642176077</c:v>
                </c:pt>
                <c:pt idx="33">
                  <c:v>100.56450856544923</c:v>
                </c:pt>
                <c:pt idx="34">
                  <c:v>102.69948816234786</c:v>
                </c:pt>
                <c:pt idx="35">
                  <c:v>104.79925224124092</c:v>
                </c:pt>
                <c:pt idx="36">
                  <c:v>106.86438166609085</c:v>
                </c:pt>
                <c:pt idx="37">
                  <c:v>108.89544771977307</c:v>
                </c:pt>
                <c:pt idx="38">
                  <c:v>110.89301226211165</c:v>
                </c:pt>
                <c:pt idx="39">
                  <c:v>112.8625378290912</c:v>
                </c:pt>
                <c:pt idx="40">
                  <c:v>114.81040577674511</c:v>
                </c:pt>
                <c:pt idx="41">
                  <c:v>116.73685426013101</c:v>
                </c:pt>
                <c:pt idx="42">
                  <c:v>118.64211881546687</c:v>
                </c:pt>
                <c:pt idx="43">
                  <c:v>120.5264323889288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350400"/>
        <c:axId val="37348480"/>
      </c:scatterChart>
      <c:scatterChart>
        <c:scatterStyle val="lineMarker"/>
        <c:varyColors val="0"/>
        <c:ser>
          <c:idx val="2"/>
          <c:order val="1"/>
          <c:tx>
            <c:strRef>
              <c:f>'GeeTwo''s calc'!$K$1</c:f>
              <c:strCache>
                <c:ptCount val="1"/>
                <c:pt idx="0">
                  <c:v>cfm-interp</c:v>
                </c:pt>
              </c:strCache>
            </c:strRef>
          </c:tx>
          <c:marker>
            <c:symbol val="none"/>
          </c:marker>
          <c:xVal>
            <c:numRef>
              <c:f>'GeeTwo''s calc'!$H$2:$H$45</c:f>
              <c:numCache>
                <c:formatCode>General</c:formatCode>
                <c:ptCount val="44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  <c:pt idx="7">
                  <c:v>21</c:v>
                </c:pt>
                <c:pt idx="8">
                  <c:v>24</c:v>
                </c:pt>
                <c:pt idx="9">
                  <c:v>27</c:v>
                </c:pt>
                <c:pt idx="10">
                  <c:v>30</c:v>
                </c:pt>
                <c:pt idx="11">
                  <c:v>33</c:v>
                </c:pt>
                <c:pt idx="12">
                  <c:v>36</c:v>
                </c:pt>
                <c:pt idx="13">
                  <c:v>39</c:v>
                </c:pt>
                <c:pt idx="14">
                  <c:v>42</c:v>
                </c:pt>
                <c:pt idx="15">
                  <c:v>45</c:v>
                </c:pt>
                <c:pt idx="16">
                  <c:v>48</c:v>
                </c:pt>
                <c:pt idx="17">
                  <c:v>51</c:v>
                </c:pt>
                <c:pt idx="18">
                  <c:v>54</c:v>
                </c:pt>
                <c:pt idx="19">
                  <c:v>57</c:v>
                </c:pt>
                <c:pt idx="20">
                  <c:v>60</c:v>
                </c:pt>
                <c:pt idx="21">
                  <c:v>63</c:v>
                </c:pt>
                <c:pt idx="22">
                  <c:v>66</c:v>
                </c:pt>
                <c:pt idx="23">
                  <c:v>69</c:v>
                </c:pt>
                <c:pt idx="24">
                  <c:v>72</c:v>
                </c:pt>
                <c:pt idx="25">
                  <c:v>75</c:v>
                </c:pt>
                <c:pt idx="26">
                  <c:v>78</c:v>
                </c:pt>
                <c:pt idx="27">
                  <c:v>81</c:v>
                </c:pt>
                <c:pt idx="28">
                  <c:v>84</c:v>
                </c:pt>
                <c:pt idx="29">
                  <c:v>87</c:v>
                </c:pt>
                <c:pt idx="30">
                  <c:v>90</c:v>
                </c:pt>
                <c:pt idx="31">
                  <c:v>93</c:v>
                </c:pt>
                <c:pt idx="32">
                  <c:v>96</c:v>
                </c:pt>
                <c:pt idx="33">
                  <c:v>99</c:v>
                </c:pt>
                <c:pt idx="34">
                  <c:v>102</c:v>
                </c:pt>
                <c:pt idx="35">
                  <c:v>105</c:v>
                </c:pt>
                <c:pt idx="36">
                  <c:v>108</c:v>
                </c:pt>
                <c:pt idx="37">
                  <c:v>111</c:v>
                </c:pt>
                <c:pt idx="38">
                  <c:v>114</c:v>
                </c:pt>
                <c:pt idx="39">
                  <c:v>117</c:v>
                </c:pt>
                <c:pt idx="40">
                  <c:v>120</c:v>
                </c:pt>
                <c:pt idx="41">
                  <c:v>123</c:v>
                </c:pt>
                <c:pt idx="42">
                  <c:v>126</c:v>
                </c:pt>
                <c:pt idx="43">
                  <c:v>129</c:v>
                </c:pt>
              </c:numCache>
            </c:numRef>
          </c:xVal>
          <c:yVal>
            <c:numRef>
              <c:f>'GeeTwo''s calc'!$K$2:$K$45</c:f>
              <c:numCache>
                <c:formatCode>General</c:formatCode>
                <c:ptCount val="44"/>
                <c:pt idx="0">
                  <c:v>0.88000000000000012</c:v>
                </c:pt>
                <c:pt idx="1">
                  <c:v>0.7977472000000001</c:v>
                </c:pt>
                <c:pt idx="2">
                  <c:v>0.72318249444072724</c:v>
                </c:pt>
                <c:pt idx="3">
                  <c:v>0.69719700802917262</c:v>
                </c:pt>
                <c:pt idx="4">
                  <c:v>0.68186374437622566</c:v>
                </c:pt>
                <c:pt idx="5">
                  <c:v>0.66765077575674892</c:v>
                </c:pt>
                <c:pt idx="6">
                  <c:v>0.65663817968826677</c:v>
                </c:pt>
                <c:pt idx="7">
                  <c:v>0.64580723138620866</c:v>
                </c:pt>
                <c:pt idx="8">
                  <c:v>0.63353991287097955</c:v>
                </c:pt>
                <c:pt idx="9">
                  <c:v>0.61960664235082075</c:v>
                </c:pt>
                <c:pt idx="10">
                  <c:v>0.60597980244922878</c:v>
                </c:pt>
                <c:pt idx="11">
                  <c:v>0.59448949044088639</c:v>
                </c:pt>
                <c:pt idx="12">
                  <c:v>0.58468365651855958</c:v>
                </c:pt>
                <c:pt idx="13">
                  <c:v>0.57503956536958434</c:v>
                </c:pt>
                <c:pt idx="14">
                  <c:v>0.56407273216057818</c:v>
                </c:pt>
                <c:pt idx="15">
                  <c:v>0.5516672344001885</c:v>
                </c:pt>
                <c:pt idx="16">
                  <c:v>0.53953456736872552</c:v>
                </c:pt>
                <c:pt idx="17">
                  <c:v>0.5270859134679704</c:v>
                </c:pt>
                <c:pt idx="18">
                  <c:v>0.5125958425377235</c:v>
                </c:pt>
                <c:pt idx="19">
                  <c:v>0.49850411683014101</c:v>
                </c:pt>
                <c:pt idx="20">
                  <c:v>0.48479978547291963</c:v>
                </c:pt>
                <c:pt idx="21">
                  <c:v>0.47488331918591487</c:v>
                </c:pt>
                <c:pt idx="22">
                  <c:v>0.46705033469199736</c:v>
                </c:pt>
                <c:pt idx="23">
                  <c:v>0.45934655171685962</c:v>
                </c:pt>
                <c:pt idx="24">
                  <c:v>0.45176983914017715</c:v>
                </c:pt>
                <c:pt idx="25">
                  <c:v>0.44621206732899116</c:v>
                </c:pt>
                <c:pt idx="26">
                  <c:v>0.44130535717770802</c:v>
                </c:pt>
                <c:pt idx="27">
                  <c:v>0.43645260299550659</c:v>
                </c:pt>
                <c:pt idx="28">
                  <c:v>0.43165321146293056</c:v>
                </c:pt>
                <c:pt idx="29">
                  <c:v>0.42381319156976005</c:v>
                </c:pt>
                <c:pt idx="30">
                  <c:v>0.41449238363298219</c:v>
                </c:pt>
                <c:pt idx="31">
                  <c:v>0.40537656568311931</c:v>
                </c:pt>
                <c:pt idx="32">
                  <c:v>0.39646122943129569</c:v>
                </c:pt>
                <c:pt idx="33">
                  <c:v>0.38830647430365228</c:v>
                </c:pt>
                <c:pt idx="34">
                  <c:v>0.38190153551295641</c:v>
                </c:pt>
                <c:pt idx="35">
                  <c:v>0.37560224327627723</c:v>
                </c:pt>
                <c:pt idx="36">
                  <c:v>0.36940685500172743</c:v>
                </c:pt>
                <c:pt idx="37">
                  <c:v>0.36331365684068079</c:v>
                </c:pt>
                <c:pt idx="38">
                  <c:v>0.35821397547577666</c:v>
                </c:pt>
                <c:pt idx="39">
                  <c:v>0.35427492434181762</c:v>
                </c:pt>
                <c:pt idx="40">
                  <c:v>0.35037918844650973</c:v>
                </c:pt>
                <c:pt idx="41">
                  <c:v>0.34652629147973796</c:v>
                </c:pt>
                <c:pt idx="42">
                  <c:v>0.34271576236906626</c:v>
                </c:pt>
                <c:pt idx="43">
                  <c:v>#N/A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859520"/>
        <c:axId val="87858560"/>
      </c:scatterChart>
      <c:valAx>
        <c:axId val="3735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348480"/>
        <c:crosses val="autoZero"/>
        <c:crossBetween val="midCat"/>
      </c:valAx>
      <c:valAx>
        <c:axId val="37348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7350400"/>
        <c:crosses val="autoZero"/>
        <c:crossBetween val="midCat"/>
      </c:valAx>
      <c:valAx>
        <c:axId val="8785856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104859520"/>
        <c:crosses val="max"/>
        <c:crossBetween val="midCat"/>
      </c:valAx>
      <c:valAx>
        <c:axId val="104859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7858560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15</xdr:row>
      <xdr:rowOff>155575</xdr:rowOff>
    </xdr:from>
    <xdr:to>
      <xdr:col>9</xdr:col>
      <xdr:colOff>266700</xdr:colOff>
      <xdr:row>30</xdr:row>
      <xdr:rowOff>136525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254000</xdr:colOff>
      <xdr:row>31</xdr:row>
      <xdr:rowOff>3175</xdr:rowOff>
    </xdr:from>
    <xdr:to>
      <xdr:col>9</xdr:col>
      <xdr:colOff>276225</xdr:colOff>
      <xdr:row>45</xdr:row>
      <xdr:rowOff>174625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176212</xdr:rowOff>
    </xdr:from>
    <xdr:to>
      <xdr:col>7</xdr:col>
      <xdr:colOff>304800</xdr:colOff>
      <xdr:row>35</xdr:row>
      <xdr:rowOff>61912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50"/>
  <sheetViews>
    <sheetView topLeftCell="F905" workbookViewId="0">
      <selection activeCell="U2" sqref="U2"/>
    </sheetView>
  </sheetViews>
  <sheetFormatPr defaultRowHeight="15" x14ac:dyDescent="0.25"/>
  <cols>
    <col min="8" max="8" width="12.42578125" bestFit="1" customWidth="1"/>
    <col min="10" max="10" width="17" bestFit="1" customWidth="1"/>
    <col min="15" max="15" width="10.140625" bestFit="1" customWidth="1"/>
    <col min="16" max="16" width="11.85546875" bestFit="1" customWidth="1"/>
    <col min="17" max="17" width="14.28515625" bestFit="1" customWidth="1"/>
    <col min="18" max="19" width="14.42578125" bestFit="1" customWidth="1"/>
    <col min="20" max="21" width="11.85546875" bestFit="1" customWidth="1"/>
  </cols>
  <sheetData>
    <row r="1" spans="1:21" x14ac:dyDescent="0.25">
      <c r="A1" t="s">
        <v>0</v>
      </c>
      <c r="B1" t="s">
        <v>31</v>
      </c>
      <c r="C1" t="s">
        <v>1</v>
      </c>
      <c r="D1" t="s">
        <v>29</v>
      </c>
      <c r="E1" t="s">
        <v>1</v>
      </c>
      <c r="H1" t="s">
        <v>9</v>
      </c>
      <c r="O1" t="s">
        <v>20</v>
      </c>
      <c r="P1" t="s">
        <v>15</v>
      </c>
      <c r="Q1" t="s">
        <v>23</v>
      </c>
      <c r="R1" t="s">
        <v>16</v>
      </c>
      <c r="S1" t="s">
        <v>24</v>
      </c>
      <c r="T1" t="s">
        <v>25</v>
      </c>
      <c r="U1" t="s">
        <v>14</v>
      </c>
    </row>
    <row r="2" spans="1:21" x14ac:dyDescent="0.25">
      <c r="A2">
        <v>0</v>
      </c>
      <c r="B2" s="1">
        <f>D2*$K$12/13.8</f>
        <v>0.88</v>
      </c>
      <c r="C2">
        <v>7</v>
      </c>
      <c r="D2">
        <v>0.88</v>
      </c>
      <c r="E2">
        <v>7</v>
      </c>
      <c r="G2" t="s">
        <v>3</v>
      </c>
      <c r="H2">
        <f>INDEX(LINEST(cm_cfm,cm_psi^{1,2,3,4,5}),1)</f>
        <v>-3.1108597285067718E-10</v>
      </c>
      <c r="O2">
        <v>0</v>
      </c>
      <c r="P2">
        <f>(K10*144)*K6/(K8*K9)</f>
        <v>1.0014015729303537E-2</v>
      </c>
      <c r="Q2">
        <v>0</v>
      </c>
      <c r="R2">
        <f t="shared" ref="R2:R65" si="0">($K$10+Q2)*144/($K$8*U2)</f>
        <v>7.4910039741283602E-2</v>
      </c>
      <c r="S2">
        <f t="shared" ref="S2:S65" si="1">(coef5*Q2^5+coef4*Q2^4+coef3*Q2^3+coef2*Q2^2+coef1*Q2+coef0)/60</f>
        <v>1.4561085972850663E-2</v>
      </c>
      <c r="T2">
        <f>S2*R2</f>
        <v>1.0907715289024903E-3</v>
      </c>
      <c r="U2">
        <f>K9</f>
        <v>529.67000000000007</v>
      </c>
    </row>
    <row r="3" spans="1:21" x14ac:dyDescent="0.25">
      <c r="A3">
        <v>10</v>
      </c>
      <c r="B3" s="1">
        <f t="shared" ref="B3:B14" si="2">D3*$K$12/13.8</f>
        <v>0.71</v>
      </c>
      <c r="C3">
        <v>8</v>
      </c>
      <c r="D3">
        <v>0.71</v>
      </c>
      <c r="E3">
        <v>8</v>
      </c>
      <c r="G3" t="s">
        <v>4</v>
      </c>
      <c r="H3">
        <f>INDEX(LINEST(cm_cfm,cm_psi^{1,2,3,4,5}),1,2)</f>
        <v>1.0522932949403489E-7</v>
      </c>
      <c r="J3" t="s">
        <v>27</v>
      </c>
      <c r="K3">
        <v>231</v>
      </c>
      <c r="L3" t="s">
        <v>11</v>
      </c>
      <c r="O3">
        <f t="shared" ref="O3:O66" si="3">O2+dt</f>
        <v>0.05</v>
      </c>
      <c r="P3">
        <f t="shared" ref="P3:P66" si="4">P2+T2*dt</f>
        <v>1.0068554305748661E-2</v>
      </c>
      <c r="Q3">
        <f>P3*$K$8*U2/($K$6*144)-$K$10</f>
        <v>8.0059498148907338E-2</v>
      </c>
      <c r="R3">
        <f t="shared" si="0"/>
        <v>7.5201225600594224E-2</v>
      </c>
      <c r="S3">
        <f t="shared" si="1"/>
        <v>1.4533784274243454E-2</v>
      </c>
      <c r="T3">
        <f>S3*R3</f>
        <v>1.0929583900377506E-3</v>
      </c>
      <c r="U3">
        <f t="shared" ref="U3:U66" si="5">$K$9*((Q3+$K$10)/($K$10))^(($K$11-1)/$K$11)</f>
        <v>530.49260230878201</v>
      </c>
    </row>
    <row r="4" spans="1:21" x14ac:dyDescent="0.25">
      <c r="A4">
        <v>20</v>
      </c>
      <c r="B4" s="1">
        <f t="shared" si="2"/>
        <v>0.67</v>
      </c>
      <c r="C4">
        <v>8</v>
      </c>
      <c r="D4">
        <v>0.67</v>
      </c>
      <c r="E4">
        <v>8</v>
      </c>
      <c r="G4" t="s">
        <v>5</v>
      </c>
      <c r="H4">
        <f>INDEX(LINEST(cm_cfm,cm_psi^{1,2,3,4,5}),1,3)</f>
        <v>-1.2996966269025033E-5</v>
      </c>
      <c r="J4" t="s">
        <v>28</v>
      </c>
      <c r="K4">
        <v>1</v>
      </c>
      <c r="O4">
        <f t="shared" si="3"/>
        <v>0.1</v>
      </c>
      <c r="P4">
        <f t="shared" si="4"/>
        <v>1.0123202225250549E-2</v>
      </c>
      <c r="Q4">
        <f t="shared" ref="Q4:Q67" si="6">P4*$K$8*$K$9/($K$6*144)-$K$10</f>
        <v>0.1602795056257289</v>
      </c>
      <c r="R4">
        <f t="shared" si="0"/>
        <v>7.5492543594793834E-2</v>
      </c>
      <c r="S4">
        <f t="shared" si="1"/>
        <v>1.4506580492469846E-2</v>
      </c>
      <c r="T4">
        <f t="shared" ref="T4:T22" si="7">S4*R4</f>
        <v>1.0951386602391657E-3</v>
      </c>
      <c r="U4">
        <f t="shared" si="5"/>
        <v>531.31366770024158</v>
      </c>
    </row>
    <row r="5" spans="1:21" x14ac:dyDescent="0.25">
      <c r="A5">
        <v>30</v>
      </c>
      <c r="B5" s="1">
        <f t="shared" si="2"/>
        <v>0.64</v>
      </c>
      <c r="C5">
        <v>9</v>
      </c>
      <c r="D5">
        <v>0.64</v>
      </c>
      <c r="E5">
        <v>9</v>
      </c>
      <c r="G5" t="s">
        <v>7</v>
      </c>
      <c r="H5">
        <f>INDEX(LINEST(cm_cfm,cm_psi^{1,2,3,4,5}),1,4)</f>
        <v>7.1547459893047847E-4</v>
      </c>
      <c r="J5" t="s">
        <v>10</v>
      </c>
      <c r="K5">
        <f>K3*K4</f>
        <v>231</v>
      </c>
      <c r="L5" t="s">
        <v>11</v>
      </c>
      <c r="O5">
        <f t="shared" si="3"/>
        <v>0.15000000000000002</v>
      </c>
      <c r="P5">
        <f t="shared" si="4"/>
        <v>1.0177959158262508E-2</v>
      </c>
      <c r="Q5">
        <f t="shared" si="6"/>
        <v>0.24065953867484779</v>
      </c>
      <c r="R5">
        <f t="shared" si="0"/>
        <v>7.5783992402299175E-2</v>
      </c>
      <c r="S5">
        <f t="shared" si="1"/>
        <v>1.4479475037088423E-2</v>
      </c>
      <c r="T5">
        <f t="shared" si="7"/>
        <v>1.0973124261999896E-3</v>
      </c>
      <c r="U5">
        <f t="shared" si="5"/>
        <v>532.13320165372932</v>
      </c>
    </row>
    <row r="6" spans="1:21" x14ac:dyDescent="0.25">
      <c r="A6">
        <v>40</v>
      </c>
      <c r="B6" s="1">
        <f t="shared" si="2"/>
        <v>0.6</v>
      </c>
      <c r="C6">
        <v>9</v>
      </c>
      <c r="D6">
        <v>0.6</v>
      </c>
      <c r="E6">
        <v>9</v>
      </c>
      <c r="G6" t="s">
        <v>6</v>
      </c>
      <c r="H6">
        <f>INDEX(LINEST(cm_cfm,cm_psi^{1,2,3,4,5}),1,5)</f>
        <v>-2.0518253805018476E-2</v>
      </c>
      <c r="K6">
        <f>K5/(12^3)</f>
        <v>0.13368055555555555</v>
      </c>
      <c r="L6" t="s">
        <v>12</v>
      </c>
      <c r="O6">
        <f t="shared" si="3"/>
        <v>0.2</v>
      </c>
      <c r="P6">
        <f t="shared" si="4"/>
        <v>1.0232824779572507E-2</v>
      </c>
      <c r="Q6">
        <f t="shared" si="6"/>
        <v>0.32119911990367278</v>
      </c>
      <c r="R6">
        <f t="shared" si="0"/>
        <v>7.6075570728794339E-2</v>
      </c>
      <c r="S6">
        <f t="shared" si="1"/>
        <v>1.4452468307414002E-2</v>
      </c>
      <c r="T6">
        <f t="shared" si="7"/>
        <v>1.0994797749263325E-3</v>
      </c>
      <c r="U6">
        <f t="shared" si="5"/>
        <v>532.95120967218634</v>
      </c>
    </row>
    <row r="7" spans="1:21" x14ac:dyDescent="0.25">
      <c r="A7">
        <v>50</v>
      </c>
      <c r="B7" s="1">
        <f t="shared" si="2"/>
        <v>0.56999999999999995</v>
      </c>
      <c r="C7">
        <v>9</v>
      </c>
      <c r="D7">
        <v>0.56999999999999995</v>
      </c>
      <c r="E7">
        <v>9</v>
      </c>
      <c r="G7" t="s">
        <v>8</v>
      </c>
      <c r="H7">
        <f>INDEX(LINEST(cm_cfm,cm_psi^{1,2,3,4,5}),1,6)</f>
        <v>0.87366515837103975</v>
      </c>
      <c r="J7" t="s">
        <v>13</v>
      </c>
      <c r="K7">
        <v>0.05</v>
      </c>
      <c r="O7">
        <f t="shared" si="3"/>
        <v>0.25</v>
      </c>
      <c r="P7">
        <f t="shared" si="4"/>
        <v>1.0287798768318824E-2</v>
      </c>
      <c r="Q7">
        <f t="shared" si="6"/>
        <v>0.4018977783056279</v>
      </c>
      <c r="R7">
        <f t="shared" si="0"/>
        <v>7.6367277307105713E-2</v>
      </c>
      <c r="S7">
        <f t="shared" si="1"/>
        <v>1.4425560692585136E-2</v>
      </c>
      <c r="T7">
        <f t="shared" si="7"/>
        <v>1.101640793721133E-3</v>
      </c>
      <c r="U7">
        <f t="shared" si="5"/>
        <v>533.76769728156432</v>
      </c>
    </row>
    <row r="8" spans="1:21" x14ac:dyDescent="0.25">
      <c r="A8">
        <v>60</v>
      </c>
      <c r="B8" s="1">
        <f t="shared" si="2"/>
        <v>0.53</v>
      </c>
      <c r="C8">
        <v>10</v>
      </c>
      <c r="D8">
        <v>0.53</v>
      </c>
      <c r="E8">
        <v>10</v>
      </c>
      <c r="J8" t="s">
        <v>17</v>
      </c>
      <c r="K8">
        <v>53.35</v>
      </c>
      <c r="L8" t="s">
        <v>18</v>
      </c>
      <c r="O8">
        <f t="shared" si="3"/>
        <v>0.3</v>
      </c>
      <c r="P8">
        <f t="shared" si="4"/>
        <v>1.034288080800488E-2</v>
      </c>
      <c r="Q8">
        <f t="shared" si="6"/>
        <v>0.48275504928190927</v>
      </c>
      <c r="R8">
        <f t="shared" si="0"/>
        <v>7.6659110897075111E-2</v>
      </c>
      <c r="S8">
        <f t="shared" si="1"/>
        <v>1.4398752571632331E-2</v>
      </c>
      <c r="T8">
        <f t="shared" si="7"/>
        <v>1.1037955701683083E-3</v>
      </c>
      <c r="U8">
        <f t="shared" si="5"/>
        <v>534.58267003024662</v>
      </c>
    </row>
    <row r="9" spans="1:21" x14ac:dyDescent="0.25">
      <c r="A9">
        <v>70</v>
      </c>
      <c r="B9" s="1">
        <f t="shared" si="2"/>
        <v>0.47999999999999993</v>
      </c>
      <c r="C9">
        <v>10</v>
      </c>
      <c r="D9">
        <v>0.48</v>
      </c>
      <c r="E9">
        <v>10</v>
      </c>
      <c r="J9" t="s">
        <v>14</v>
      </c>
      <c r="K9">
        <f>70+459.67</f>
        <v>529.67000000000007</v>
      </c>
      <c r="L9" t="s">
        <v>19</v>
      </c>
      <c r="O9">
        <f t="shared" si="3"/>
        <v>0.35</v>
      </c>
      <c r="P9">
        <f t="shared" si="4"/>
        <v>1.0398070586513295E-2</v>
      </c>
      <c r="Q9">
        <f t="shared" si="6"/>
        <v>0.5637704746621246</v>
      </c>
      <c r="R9">
        <f t="shared" si="0"/>
        <v>7.6951070285430481E-2</v>
      </c>
      <c r="S9">
        <f t="shared" si="1"/>
        <v>1.4372044313546904E-2</v>
      </c>
      <c r="T9">
        <f t="shared" si="7"/>
        <v>1.1059441921170692E-3</v>
      </c>
      <c r="U9">
        <f t="shared" si="5"/>
        <v>535.3961334884757</v>
      </c>
    </row>
    <row r="10" spans="1:21" x14ac:dyDescent="0.25">
      <c r="A10">
        <v>80</v>
      </c>
      <c r="B10" s="1">
        <f t="shared" si="2"/>
        <v>0.45</v>
      </c>
      <c r="C10">
        <v>10</v>
      </c>
      <c r="D10">
        <v>0.45</v>
      </c>
      <c r="E10">
        <v>10</v>
      </c>
      <c r="J10" t="s">
        <v>21</v>
      </c>
      <c r="K10">
        <v>14.7</v>
      </c>
      <c r="L10" t="s">
        <v>22</v>
      </c>
      <c r="O10">
        <f t="shared" si="3"/>
        <v>0.39999999999999997</v>
      </c>
      <c r="P10">
        <f t="shared" si="4"/>
        <v>1.0453367796119148E-2</v>
      </c>
      <c r="Q10">
        <f t="shared" si="6"/>
        <v>0.64494360272376561</v>
      </c>
      <c r="R10">
        <f t="shared" si="0"/>
        <v>7.7243154285655008E-2</v>
      </c>
      <c r="S10">
        <f t="shared" si="1"/>
        <v>1.4345436277350493E-2</v>
      </c>
      <c r="T10">
        <f t="shared" si="7"/>
        <v>1.1080867476664165E-3</v>
      </c>
      <c r="U10">
        <f t="shared" si="5"/>
        <v>536.20809324778349</v>
      </c>
    </row>
    <row r="11" spans="1:21" x14ac:dyDescent="0.25">
      <c r="A11">
        <v>90</v>
      </c>
      <c r="B11" s="1">
        <f t="shared" si="2"/>
        <v>0.43</v>
      </c>
      <c r="C11">
        <v>10</v>
      </c>
      <c r="D11">
        <v>0.43</v>
      </c>
      <c r="E11">
        <v>10</v>
      </c>
      <c r="J11" t="s">
        <v>26</v>
      </c>
      <c r="K11">
        <v>1.4</v>
      </c>
      <c r="L11" t="s">
        <v>32</v>
      </c>
      <c r="O11">
        <f t="shared" si="3"/>
        <v>0.44999999999999996</v>
      </c>
      <c r="P11">
        <f t="shared" si="4"/>
        <v>1.0508772133502469E-2</v>
      </c>
      <c r="Q11">
        <f t="shared" si="6"/>
        <v>0.72627398821053468</v>
      </c>
      <c r="R11">
        <f t="shared" si="0"/>
        <v>7.7535361737854025E-2</v>
      </c>
      <c r="S11">
        <f t="shared" si="1"/>
        <v>1.4318928812165142E-2</v>
      </c>
      <c r="T11">
        <f t="shared" si="7"/>
        <v>1.1102233251498047E-3</v>
      </c>
      <c r="U11">
        <f t="shared" si="5"/>
        <v>537.018554920425</v>
      </c>
    </row>
    <row r="12" spans="1:21" x14ac:dyDescent="0.25">
      <c r="A12">
        <v>100</v>
      </c>
      <c r="B12" s="1">
        <f t="shared" si="2"/>
        <v>0.39</v>
      </c>
      <c r="C12">
        <v>9</v>
      </c>
      <c r="D12">
        <v>0.39</v>
      </c>
      <c r="E12">
        <v>9</v>
      </c>
      <c r="J12" t="s">
        <v>30</v>
      </c>
      <c r="K12">
        <v>13.8</v>
      </c>
      <c r="O12">
        <f t="shared" si="3"/>
        <v>0.49999999999999994</v>
      </c>
      <c r="P12">
        <f t="shared" si="4"/>
        <v>1.0564283299759959E-2</v>
      </c>
      <c r="Q12">
        <f t="shared" si="6"/>
        <v>0.80776119234955068</v>
      </c>
      <c r="R12">
        <f t="shared" si="0"/>
        <v>7.7827691508620234E-2</v>
      </c>
      <c r="S12">
        <f t="shared" si="1"/>
        <v>1.4292522257283969E-2</v>
      </c>
      <c r="T12">
        <f>S12*R12</f>
        <v>1.1123540131199852E-3</v>
      </c>
      <c r="U12">
        <f t="shared" si="5"/>
        <v>537.82752413881644</v>
      </c>
    </row>
    <row r="13" spans="1:21" x14ac:dyDescent="0.25">
      <c r="A13">
        <v>110</v>
      </c>
      <c r="B13" s="1">
        <f t="shared" si="2"/>
        <v>0.36</v>
      </c>
      <c r="C13">
        <v>9</v>
      </c>
      <c r="D13">
        <v>0.36</v>
      </c>
      <c r="E13">
        <v>9</v>
      </c>
      <c r="O13">
        <f t="shared" si="3"/>
        <v>0.54999999999999993</v>
      </c>
      <c r="P13">
        <f t="shared" si="4"/>
        <v>1.0619901000415958E-2</v>
      </c>
      <c r="Q13">
        <f t="shared" si="6"/>
        <v>0.88940478286746227</v>
      </c>
      <c r="R13">
        <f t="shared" si="0"/>
        <v>7.8120142490896813E-2</v>
      </c>
      <c r="S13">
        <f t="shared" si="1"/>
        <v>1.4266216942242354E-2</v>
      </c>
      <c r="T13">
        <f t="shared" si="7"/>
        <v>1.1144789003340188E-3</v>
      </c>
      <c r="U13">
        <f t="shared" si="5"/>
        <v>538.63500655497853</v>
      </c>
    </row>
    <row r="14" spans="1:21" x14ac:dyDescent="0.25">
      <c r="A14">
        <v>120</v>
      </c>
      <c r="B14" s="1">
        <f t="shared" si="2"/>
        <v>0.33999999999999997</v>
      </c>
      <c r="C14">
        <v>9</v>
      </c>
      <c r="D14">
        <v>0.34</v>
      </c>
      <c r="E14">
        <v>9</v>
      </c>
      <c r="O14">
        <f t="shared" si="3"/>
        <v>0.6</v>
      </c>
      <c r="P14">
        <f t="shared" si="4"/>
        <v>1.0675624945432659E-2</v>
      </c>
      <c r="Q14">
        <f t="shared" si="6"/>
        <v>0.97120433400542261</v>
      </c>
      <c r="R14">
        <f t="shared" si="0"/>
        <v>7.8412713603839113E-2</v>
      </c>
      <c r="S14">
        <f t="shared" si="1"/>
        <v>1.4240013186889626E-2</v>
      </c>
      <c r="T14">
        <f t="shared" si="7"/>
        <v>1.1165980757384686E-3</v>
      </c>
      <c r="U14">
        <f t="shared" si="5"/>
        <v>539.44100783998135</v>
      </c>
    </row>
    <row r="15" spans="1:21" x14ac:dyDescent="0.25">
      <c r="A15" t="s">
        <v>2</v>
      </c>
      <c r="O15">
        <f t="shared" si="3"/>
        <v>0.65</v>
      </c>
      <c r="P15">
        <f t="shared" si="4"/>
        <v>1.0731454849219583E-2</v>
      </c>
      <c r="Q15">
        <f t="shared" si="6"/>
        <v>1.0531594265330106</v>
      </c>
      <c r="R15">
        <f t="shared" si="0"/>
        <v>7.870540379267435E-2</v>
      </c>
      <c r="S15">
        <f t="shared" si="1"/>
        <v>1.4213911301461242E-2</v>
      </c>
      <c r="T15">
        <f t="shared" si="7"/>
        <v>1.1187116284547645E-3</v>
      </c>
      <c r="U15">
        <f t="shared" si="5"/>
        <v>540.24553368339502</v>
      </c>
    </row>
    <row r="16" spans="1:21" x14ac:dyDescent="0.25">
      <c r="O16">
        <f t="shared" si="3"/>
        <v>0.70000000000000007</v>
      </c>
      <c r="P16">
        <f t="shared" si="4"/>
        <v>1.0787390430642321E-2</v>
      </c>
      <c r="Q16">
        <f t="shared" si="6"/>
        <v>1.1352696477610582</v>
      </c>
      <c r="R16">
        <f t="shared" si="0"/>
        <v>7.8998212028559625E-2</v>
      </c>
      <c r="S16">
        <f t="shared" si="1"/>
        <v>1.4187911586651371E-2</v>
      </c>
      <c r="T16">
        <f t="shared" si="7"/>
        <v>1.1208196477647428E-3</v>
      </c>
      <c r="U16">
        <f t="shared" si="5"/>
        <v>541.04858979274456</v>
      </c>
    </row>
    <row r="17" spans="15:21" x14ac:dyDescent="0.25">
      <c r="O17">
        <f t="shared" si="3"/>
        <v>0.75000000000000011</v>
      </c>
      <c r="P17">
        <f t="shared" si="4"/>
        <v>1.0843431413030558E-2</v>
      </c>
      <c r="Q17">
        <f t="shared" si="6"/>
        <v>1.217534591553429</v>
      </c>
      <c r="R17">
        <f t="shared" si="0"/>
        <v>7.929113730843855E-2</v>
      </c>
      <c r="S17">
        <f t="shared" si="1"/>
        <v>1.4162014333685913E-2</v>
      </c>
      <c r="T17">
        <f t="shared" si="7"/>
        <v>1.1229222230963647E-3</v>
      </c>
      <c r="U17">
        <f t="shared" si="5"/>
        <v>541.85018189296727</v>
      </c>
    </row>
    <row r="18" spans="15:21" x14ac:dyDescent="0.25">
      <c r="O18">
        <f t="shared" si="3"/>
        <v>0.80000000000000016</v>
      </c>
      <c r="P18">
        <f t="shared" si="4"/>
        <v>1.0899577524185376E-2</v>
      </c>
      <c r="Q18">
        <f t="shared" si="6"/>
        <v>1.2999538583377479</v>
      </c>
      <c r="R18">
        <f t="shared" si="0"/>
        <v>7.958417865489599E-2</v>
      </c>
      <c r="S18">
        <f t="shared" si="1"/>
        <v>1.4136219824395883E-2</v>
      </c>
      <c r="T18">
        <f t="shared" si="7"/>
        <v>1.1250194440096044E-3</v>
      </c>
      <c r="U18">
        <f t="shared" si="5"/>
        <v>542.650315725876</v>
      </c>
    </row>
    <row r="19" spans="15:21" x14ac:dyDescent="0.25">
      <c r="O19">
        <f t="shared" si="3"/>
        <v>0.8500000000000002</v>
      </c>
      <c r="P19">
        <f t="shared" si="4"/>
        <v>1.0955828496385857E-2</v>
      </c>
      <c r="Q19">
        <f t="shared" si="6"/>
        <v>1.3825270551150766</v>
      </c>
      <c r="R19">
        <f t="shared" si="0"/>
        <v>7.9877335116011444E-2</v>
      </c>
      <c r="S19">
        <f t="shared" si="1"/>
        <v>1.4110528331291151E-2</v>
      </c>
      <c r="T19">
        <f t="shared" si="7"/>
        <v>1.127111400182517E-3</v>
      </c>
      <c r="U19">
        <f t="shared" si="5"/>
        <v>543.44899704962575</v>
      </c>
    </row>
    <row r="20" spans="15:21" x14ac:dyDescent="0.25">
      <c r="O20">
        <f t="shared" si="3"/>
        <v>0.90000000000000024</v>
      </c>
      <c r="P20">
        <f t="shared" si="4"/>
        <v>1.1012184066394983E-2</v>
      </c>
      <c r="Q20">
        <f t="shared" si="6"/>
        <v>1.4652537954685947</v>
      </c>
      <c r="R20">
        <f t="shared" si="0"/>
        <v>8.0170605765210887E-2</v>
      </c>
      <c r="S20">
        <f t="shared" si="1"/>
        <v>1.408494011763451E-2</v>
      </c>
      <c r="T20">
        <f t="shared" si="7"/>
        <v>1.1291981813974794E-3</v>
      </c>
      <c r="U20">
        <f t="shared" si="5"/>
        <v>544.24623163818399</v>
      </c>
    </row>
    <row r="21" spans="15:21" x14ac:dyDescent="0.25">
      <c r="O21">
        <f t="shared" si="3"/>
        <v>0.95000000000000029</v>
      </c>
      <c r="P21">
        <f t="shared" si="4"/>
        <v>1.1068643975464856E-2</v>
      </c>
      <c r="Q21">
        <f t="shared" si="6"/>
        <v>1.5481336995712489</v>
      </c>
      <c r="R21">
        <f t="shared" si="0"/>
        <v>8.0463989701117192E-2</v>
      </c>
      <c r="S21">
        <f t="shared" si="1"/>
        <v>1.4059455437516017E-2</v>
      </c>
      <c r="T21">
        <f t="shared" si="7"/>
        <v>1.1312798775276048E-3</v>
      </c>
      <c r="U21">
        <f t="shared" si="5"/>
        <v>545.04202528080623</v>
      </c>
    </row>
    <row r="22" spans="15:21" x14ac:dyDescent="0.25">
      <c r="O22">
        <f t="shared" si="3"/>
        <v>1.0000000000000002</v>
      </c>
      <c r="P22">
        <f t="shared" si="4"/>
        <v>1.1125207969341236E-2</v>
      </c>
      <c r="Q22">
        <f t="shared" si="6"/>
        <v>1.6311663941924124</v>
      </c>
      <c r="R22">
        <f t="shared" si="0"/>
        <v>8.0757486047399074E-2</v>
      </c>
      <c r="S22">
        <f t="shared" si="1"/>
        <v>1.4034074535927621E-2</v>
      </c>
      <c r="T22">
        <f t="shared" si="7"/>
        <v>1.1333565785233335E-3</v>
      </c>
      <c r="U22">
        <f t="shared" si="5"/>
        <v>545.83638378151488</v>
      </c>
    </row>
    <row r="23" spans="15:21" x14ac:dyDescent="0.25">
      <c r="O23">
        <f t="shared" si="3"/>
        <v>1.0500000000000003</v>
      </c>
      <c r="P23">
        <f t="shared" si="4"/>
        <v>1.1181875798267403E-2</v>
      </c>
      <c r="Q23">
        <f t="shared" si="6"/>
        <v>1.7143515127035656</v>
      </c>
      <c r="R23">
        <f t="shared" si="0"/>
        <v>8.1051093952618822E-2</v>
      </c>
      <c r="S23">
        <f t="shared" si="1"/>
        <v>1.4008797648838018E-2</v>
      </c>
      <c r="T23">
        <f t="shared" ref="T23:T46" si="8">S23*R23</f>
        <v>1.1354283743991958E-3</v>
      </c>
      <c r="U23">
        <f t="shared" si="5"/>
        <v>546.62931295858243</v>
      </c>
    </row>
    <row r="24" spans="15:21" x14ac:dyDescent="0.25">
      <c r="O24">
        <f t="shared" si="3"/>
        <v>1.1000000000000003</v>
      </c>
      <c r="P24">
        <f t="shared" si="4"/>
        <v>1.1238647216987363E-2</v>
      </c>
      <c r="Q24">
        <f t="shared" si="6"/>
        <v>1.7976886950829929</v>
      </c>
      <c r="R24">
        <f t="shared" si="0"/>
        <v>8.1344812590078489E-2</v>
      </c>
      <c r="S24">
        <f t="shared" si="1"/>
        <v>1.3983625003267714E-2</v>
      </c>
      <c r="T24">
        <f t="shared" si="8"/>
        <v>1.1374953552207479E-3</v>
      </c>
      <c r="U24">
        <f t="shared" si="5"/>
        <v>547.42081864402019</v>
      </c>
    </row>
    <row r="25" spans="15:21" x14ac:dyDescent="0.25">
      <c r="O25">
        <f t="shared" si="3"/>
        <v>1.1500000000000004</v>
      </c>
      <c r="P25">
        <f t="shared" si="4"/>
        <v>1.12955219847484E-2</v>
      </c>
      <c r="Q25">
        <f t="shared" si="6"/>
        <v>1.8811775879195309</v>
      </c>
      <c r="R25">
        <f t="shared" si="0"/>
        <v>8.1638641157665184E-2</v>
      </c>
      <c r="S25">
        <f t="shared" si="1"/>
        <v>1.3958556817364283E-2</v>
      </c>
      <c r="T25">
        <f t="shared" si="8"/>
        <v>1.1395576110916836E-3</v>
      </c>
      <c r="U25">
        <f t="shared" si="5"/>
        <v>548.2109066830684</v>
      </c>
    </row>
    <row r="26" spans="15:21" x14ac:dyDescent="0.25">
      <c r="O26">
        <f t="shared" si="3"/>
        <v>1.2000000000000004</v>
      </c>
      <c r="P26">
        <f t="shared" si="4"/>
        <v>1.1352499865302984E-2</v>
      </c>
      <c r="Q26">
        <f t="shared" si="6"/>
        <v>1.9648178444153785</v>
      </c>
      <c r="R26">
        <f t="shared" si="0"/>
        <v>8.1932578877694631E-2</v>
      </c>
      <c r="S26">
        <f t="shared" si="1"/>
        <v>1.3933593300477783E-2</v>
      </c>
      <c r="T26">
        <f t="shared" si="8"/>
        <v>1.1416152321411133E-3</v>
      </c>
      <c r="U26">
        <f t="shared" si="5"/>
        <v>548.99958293369411</v>
      </c>
    </row>
    <row r="27" spans="15:21" x14ac:dyDescent="0.25">
      <c r="O27">
        <f t="shared" si="3"/>
        <v>1.2500000000000004</v>
      </c>
      <c r="P27">
        <f t="shared" si="4"/>
        <v>1.140958062691004E-2</v>
      </c>
      <c r="Q27">
        <f t="shared" si="6"/>
        <v>2.0486091243879407</v>
      </c>
      <c r="R27">
        <f t="shared" si="0"/>
        <v>8.222662499675415E-2</v>
      </c>
      <c r="S27">
        <f t="shared" si="1"/>
        <v>1.3908734653236287E-2</v>
      </c>
      <c r="T27">
        <f t="shared" si="8"/>
        <v>1.1436683085110195E-3</v>
      </c>
      <c r="U27">
        <f t="shared" si="5"/>
        <v>549.78685326609013</v>
      </c>
    </row>
    <row r="28" spans="15:21" x14ac:dyDescent="0.25">
      <c r="O28">
        <f t="shared" si="3"/>
        <v>1.3000000000000005</v>
      </c>
      <c r="P28">
        <f t="shared" si="4"/>
        <v>1.1466764042335591E-2</v>
      </c>
      <c r="Q28">
        <f t="shared" si="6"/>
        <v>2.1325510942707879</v>
      </c>
      <c r="R28">
        <f t="shared" si="0"/>
        <v>8.2520778785543883E-2</v>
      </c>
      <c r="S28">
        <f t="shared" si="1"/>
        <v>1.3883981067621556E-2</v>
      </c>
      <c r="T28">
        <f t="shared" si="8"/>
        <v>1.1457169303438779E-3</v>
      </c>
      <c r="U28">
        <f t="shared" si="5"/>
        <v>550.57272356218073</v>
      </c>
    </row>
    <row r="29" spans="15:21" x14ac:dyDescent="0.25">
      <c r="O29">
        <f t="shared" si="3"/>
        <v>1.3500000000000005</v>
      </c>
      <c r="P29">
        <f t="shared" si="4"/>
        <v>1.1524049888852785E-2</v>
      </c>
      <c r="Q29">
        <f t="shared" si="6"/>
        <v>2.2166434271137021</v>
      </c>
      <c r="R29">
        <f t="shared" si="0"/>
        <v>8.2815039538717383E-2</v>
      </c>
      <c r="S29">
        <f t="shared" si="1"/>
        <v>1.3859332727044758E-2</v>
      </c>
      <c r="T29">
        <f t="shared" si="8"/>
        <v>1.1477611877704515E-3</v>
      </c>
      <c r="U29">
        <f t="shared" si="5"/>
        <v>551.35719971513026</v>
      </c>
    </row>
    <row r="30" spans="15:21" x14ac:dyDescent="0.25">
      <c r="O30">
        <f t="shared" si="3"/>
        <v>1.4000000000000006</v>
      </c>
      <c r="P30">
        <f t="shared" si="4"/>
        <v>1.1581437948241307E-2</v>
      </c>
      <c r="Q30">
        <f t="shared" si="6"/>
        <v>2.3008858025817851</v>
      </c>
      <c r="R30">
        <f t="shared" si="0"/>
        <v>8.3109406574720976E-2</v>
      </c>
      <c r="S30">
        <f t="shared" si="1"/>
        <v>1.3834789806422294E-2</v>
      </c>
      <c r="T30">
        <f t="shared" si="8"/>
        <v>1.1498011708977558E-3</v>
      </c>
      <c r="U30">
        <f t="shared" si="5"/>
        <v>552.1402876288555</v>
      </c>
    </row>
    <row r="31" spans="15:21" x14ac:dyDescent="0.25">
      <c r="O31">
        <f t="shared" si="3"/>
        <v>1.4500000000000006</v>
      </c>
      <c r="P31">
        <f t="shared" si="4"/>
        <v>1.1638928006786195E-2</v>
      </c>
      <c r="Q31">
        <f t="shared" si="6"/>
        <v>2.3852779069537497</v>
      </c>
      <c r="R31">
        <f t="shared" si="0"/>
        <v>8.3403879235632E-2</v>
      </c>
      <c r="S31">
        <f t="shared" si="1"/>
        <v>1.3810352472251606E-2</v>
      </c>
      <c r="T31">
        <f t="shared" si="8"/>
        <v>1.1518369697971847E-3</v>
      </c>
      <c r="U31">
        <f t="shared" si="5"/>
        <v>552.92199321754492</v>
      </c>
    </row>
    <row r="32" spans="15:21" x14ac:dyDescent="0.25">
      <c r="O32">
        <f t="shared" si="3"/>
        <v>1.5000000000000007</v>
      </c>
      <c r="P32">
        <f t="shared" si="4"/>
        <v>1.1696519855276054E-2</v>
      </c>
      <c r="Q32">
        <f t="shared" si="6"/>
        <v>2.4698194331192767</v>
      </c>
      <c r="R32">
        <f t="shared" si="0"/>
        <v>8.3698456886996231E-2</v>
      </c>
      <c r="S32">
        <f t="shared" si="1"/>
        <v>1.3786020882687057E-2</v>
      </c>
      <c r="T32">
        <f t="shared" si="8"/>
        <v>1.1538686744928122E-3</v>
      </c>
      <c r="U32">
        <f t="shared" si="5"/>
        <v>553.70232240517851</v>
      </c>
    </row>
    <row r="33" spans="15:21" x14ac:dyDescent="0.25">
      <c r="O33">
        <f t="shared" si="3"/>
        <v>1.5500000000000007</v>
      </c>
      <c r="P33">
        <f t="shared" si="4"/>
        <v>1.1754213289000694E-2</v>
      </c>
      <c r="Q33">
        <f t="shared" si="6"/>
        <v>2.5545100805755681</v>
      </c>
      <c r="R33">
        <f t="shared" si="0"/>
        <v>8.3993138917664412E-2</v>
      </c>
      <c r="S33">
        <f t="shared" si="1"/>
        <v>1.3761795187615748E-2</v>
      </c>
      <c r="T33">
        <f t="shared" si="8"/>
        <v>1.155896374949855E-3</v>
      </c>
      <c r="U33">
        <f t="shared" si="5"/>
        <v>554.48128112505503</v>
      </c>
    </row>
    <row r="34" spans="15:21" x14ac:dyDescent="0.25">
      <c r="O34">
        <f t="shared" si="3"/>
        <v>1.6000000000000008</v>
      </c>
      <c r="P34">
        <f t="shared" si="4"/>
        <v>1.1812008107748188E-2</v>
      </c>
      <c r="Q34">
        <f t="shared" si="6"/>
        <v>2.6393495554230135</v>
      </c>
      <c r="R34">
        <f t="shared" si="0"/>
        <v>8.4287924739627554E-2</v>
      </c>
      <c r="S34">
        <f t="shared" si="1"/>
        <v>1.3737675528733348E-2</v>
      </c>
      <c r="T34">
        <f t="shared" si="8"/>
        <v>1.1579201610632996E-3</v>
      </c>
      <c r="U34">
        <f t="shared" si="5"/>
        <v>555.25887531932233</v>
      </c>
    </row>
    <row r="35" spans="15:21" x14ac:dyDescent="0.25">
      <c r="O35">
        <f t="shared" si="3"/>
        <v>1.6500000000000008</v>
      </c>
      <c r="P35">
        <f t="shared" si="4"/>
        <v>1.1869904115801353E-2</v>
      </c>
      <c r="Q35">
        <f t="shared" si="6"/>
        <v>2.7243375703600279</v>
      </c>
      <c r="R35">
        <f t="shared" si="0"/>
        <v>8.4582813787851735E-2</v>
      </c>
      <c r="S35">
        <f t="shared" si="1"/>
        <v>1.3713662039619852E-2</v>
      </c>
      <c r="T35">
        <f t="shared" si="8"/>
        <v>1.159940122646697E-3</v>
      </c>
      <c r="U35">
        <f t="shared" si="5"/>
        <v>556.03511093851114</v>
      </c>
    </row>
    <row r="36" spans="15:21" x14ac:dyDescent="0.25">
      <c r="O36">
        <f t="shared" si="3"/>
        <v>1.7000000000000008</v>
      </c>
      <c r="P36">
        <f t="shared" si="4"/>
        <v>1.1927901121933688E-2</v>
      </c>
      <c r="Q36">
        <f t="shared" si="6"/>
        <v>2.8094738446770862</v>
      </c>
      <c r="R36">
        <f t="shared" si="0"/>
        <v>8.4877805520111801E-2</v>
      </c>
      <c r="S36">
        <f t="shared" si="1"/>
        <v>1.3689754845815272E-2</v>
      </c>
      <c r="T36">
        <f t="shared" si="8"/>
        <v>1.1619563494211168E-3</v>
      </c>
      <c r="U36">
        <f t="shared" si="5"/>
        <v>556.80999394107494</v>
      </c>
    </row>
    <row r="37" spans="15:21" x14ac:dyDescent="0.25">
      <c r="O37">
        <f t="shared" si="3"/>
        <v>1.7500000000000009</v>
      </c>
      <c r="P37">
        <f t="shared" si="4"/>
        <v>1.1985998939404744E-2</v>
      </c>
      <c r="Q37">
        <f t="shared" si="6"/>
        <v>2.894758104249938</v>
      </c>
      <c r="R37">
        <f t="shared" si="0"/>
        <v>8.5172899416824599E-2</v>
      </c>
      <c r="S37">
        <f t="shared" si="1"/>
        <v>1.3665954064895219E-2</v>
      </c>
      <c r="T37">
        <f t="shared" si="8"/>
        <v>1.1639689310042657E-3</v>
      </c>
      <c r="U37">
        <f t="shared" si="5"/>
        <v>557.58353029293255</v>
      </c>
    </row>
    <row r="38" spans="15:21" x14ac:dyDescent="0.25">
      <c r="O38">
        <f t="shared" si="3"/>
        <v>1.8000000000000009</v>
      </c>
      <c r="P38">
        <f t="shared" si="4"/>
        <v>1.2044197385954959E-2</v>
      </c>
      <c r="Q38">
        <f t="shared" si="6"/>
        <v>2.9801900815320046</v>
      </c>
      <c r="R38">
        <f t="shared" si="0"/>
        <v>8.546809498088094E-2</v>
      </c>
      <c r="S38">
        <f t="shared" si="1"/>
        <v>1.3642259806546408E-2</v>
      </c>
      <c r="T38">
        <f t="shared" si="8"/>
        <v>1.1659779568997629E-3</v>
      </c>
      <c r="U38">
        <f t="shared" si="5"/>
        <v>558.35572596701581</v>
      </c>
    </row>
    <row r="39" spans="15:21" x14ac:dyDescent="0.25">
      <c r="O39">
        <f t="shared" si="3"/>
        <v>1.850000000000001</v>
      </c>
      <c r="P39">
        <f t="shared" si="4"/>
        <v>1.2102496283799946E-2</v>
      </c>
      <c r="Q39">
        <f t="shared" si="6"/>
        <v>3.0657695155460267</v>
      </c>
      <c r="R39">
        <f t="shared" si="0"/>
        <v>8.5763391737477421E-2</v>
      </c>
      <c r="S39">
        <f t="shared" si="1"/>
        <v>1.3618672172641991E-2</v>
      </c>
      <c r="T39">
        <f t="shared" si="8"/>
        <v>1.1679835164865777E-3</v>
      </c>
      <c r="U39">
        <f t="shared" si="5"/>
        <v>559.12658694282106</v>
      </c>
    </row>
    <row r="40" spans="15:21" x14ac:dyDescent="0.25">
      <c r="O40">
        <f t="shared" si="3"/>
        <v>1.900000000000001</v>
      </c>
      <c r="P40">
        <f t="shared" si="4"/>
        <v>1.2160895459624276E-2</v>
      </c>
      <c r="Q40">
        <f t="shared" si="6"/>
        <v>3.1514961518749018</v>
      </c>
      <c r="R40">
        <f t="shared" si="0"/>
        <v>8.6058789233947053E-2</v>
      </c>
      <c r="S40">
        <f t="shared" si="1"/>
        <v>1.3595191257316759E-2</v>
      </c>
      <c r="T40">
        <f t="shared" si="8"/>
        <v>1.1699856990086226E-3</v>
      </c>
      <c r="U40">
        <f t="shared" si="5"/>
        <v>559.89611920596565</v>
      </c>
    </row>
    <row r="41" spans="15:21" x14ac:dyDescent="0.25">
      <c r="O41">
        <f t="shared" si="3"/>
        <v>1.9500000000000011</v>
      </c>
      <c r="P41">
        <f t="shared" si="4"/>
        <v>1.2219394744574707E-2</v>
      </c>
      <c r="Q41">
        <f t="shared" si="6"/>
        <v>3.2373697426517722</v>
      </c>
      <c r="R41">
        <f t="shared" si="0"/>
        <v>8.6354287039589556E-2</v>
      </c>
      <c r="S41">
        <f t="shared" si="1"/>
        <v>1.3571817147042168E-2</v>
      </c>
      <c r="T41">
        <f t="shared" si="8"/>
        <v>1.1719845935645027E-3</v>
      </c>
      <c r="U41">
        <f t="shared" si="5"/>
        <v>560.66432874774762</v>
      </c>
    </row>
    <row r="42" spans="15:21" x14ac:dyDescent="0.25">
      <c r="O42">
        <f t="shared" si="3"/>
        <v>2.0000000000000009</v>
      </c>
      <c r="P42">
        <f t="shared" si="4"/>
        <v>1.2277993974252933E-2</v>
      </c>
      <c r="Q42">
        <f t="shared" si="6"/>
        <v>3.3233900465493598</v>
      </c>
      <c r="R42">
        <f t="shared" si="0"/>
        <v>8.6649884745500949E-2</v>
      </c>
      <c r="S42">
        <f t="shared" si="1"/>
        <v>1.3548549920701185E-2</v>
      </c>
      <c r="T42">
        <f t="shared" si="8"/>
        <v>1.1739802890974238E-3</v>
      </c>
      <c r="U42">
        <f t="shared" si="5"/>
        <v>561.43122156470997</v>
      </c>
    </row>
    <row r="43" spans="15:21" x14ac:dyDescent="0.25">
      <c r="O43">
        <f t="shared" si="3"/>
        <v>2.0500000000000007</v>
      </c>
      <c r="P43">
        <f t="shared" si="4"/>
        <v>1.2336692988707805E-2</v>
      </c>
      <c r="Q43">
        <f t="shared" si="6"/>
        <v>3.4095568287685651</v>
      </c>
      <c r="R43">
        <f t="shared" si="0"/>
        <v>8.6945581964402302E-2</v>
      </c>
      <c r="S43">
        <f t="shared" si="1"/>
        <v>1.3525389649662906E-2</v>
      </c>
      <c r="T43">
        <f t="shared" si="8"/>
        <v>1.1759728743852447E-3</v>
      </c>
      <c r="U43">
        <f t="shared" si="5"/>
        <v>562.19680365821068</v>
      </c>
    </row>
    <row r="44" spans="15:21" x14ac:dyDescent="0.25">
      <c r="O44">
        <f t="shared" si="3"/>
        <v>2.1000000000000005</v>
      </c>
      <c r="P44">
        <f t="shared" si="4"/>
        <v>1.2395491632427067E-2</v>
      </c>
      <c r="Q44">
        <f t="shared" si="6"/>
        <v>3.4958698610263319</v>
      </c>
      <c r="R44">
        <f t="shared" si="0"/>
        <v>8.7241378330468411E-2</v>
      </c>
      <c r="S44">
        <f t="shared" si="1"/>
        <v>1.350233639785697E-2</v>
      </c>
      <c r="T44">
        <f t="shared" si="8"/>
        <v>1.177962438030694E-3</v>
      </c>
      <c r="U44">
        <f t="shared" si="5"/>
        <v>562.96108103399399</v>
      </c>
    </row>
    <row r="45" spans="15:21" x14ac:dyDescent="0.25">
      <c r="O45">
        <f t="shared" si="3"/>
        <v>2.1500000000000004</v>
      </c>
      <c r="P45">
        <f t="shared" si="4"/>
        <v>1.2454389754328601E-2</v>
      </c>
      <c r="Q45">
        <f t="shared" si="6"/>
        <v>3.582328921542782</v>
      </c>
      <c r="R45">
        <f t="shared" si="0"/>
        <v>8.7537273499155452E-2</v>
      </c>
      <c r="S45">
        <f t="shared" si="1"/>
        <v>1.347939022184773E-2</v>
      </c>
      <c r="T45">
        <f t="shared" si="8"/>
        <v>1.1799490684517265E-3</v>
      </c>
      <c r="U45">
        <f t="shared" si="5"/>
        <v>563.72405970176862</v>
      </c>
    </row>
    <row r="46" spans="15:21" x14ac:dyDescent="0.25">
      <c r="O46">
        <f t="shared" si="3"/>
        <v>2.2000000000000002</v>
      </c>
      <c r="P46">
        <f t="shared" si="4"/>
        <v>1.2513387207751187E-2</v>
      </c>
      <c r="Q46">
        <f t="shared" si="6"/>
        <v>3.668933795027673</v>
      </c>
      <c r="R46">
        <f t="shared" si="0"/>
        <v>8.7833267147028507E-2</v>
      </c>
      <c r="S46">
        <f t="shared" si="1"/>
        <v>1.3456551170908144E-2</v>
      </c>
      <c r="T46">
        <f t="shared" si="8"/>
        <v>1.1819328538720342E-3</v>
      </c>
      <c r="U46">
        <f t="shared" si="5"/>
        <v>564.48574567478852</v>
      </c>
    </row>
    <row r="47" spans="15:21" x14ac:dyDescent="0.25">
      <c r="O47">
        <f t="shared" si="3"/>
        <v>2.25</v>
      </c>
      <c r="P47">
        <f t="shared" si="4"/>
        <v>1.2572483850444788E-2</v>
      </c>
      <c r="Q47">
        <f t="shared" si="6"/>
        <v>3.7556842726661124</v>
      </c>
      <c r="R47">
        <f t="shared" si="0"/>
        <v>8.8129358971588245E-2</v>
      </c>
      <c r="S47">
        <f t="shared" si="1"/>
        <v>1.3433819287093441E-2</v>
      </c>
      <c r="T47">
        <f t="shared" ref="T47:T110" si="9">S47*R47</f>
        <v>1.1839138823117035E-3</v>
      </c>
      <c r="U47">
        <f t="shared" si="5"/>
        <v>565.24614496943889</v>
      </c>
    </row>
    <row r="48" spans="15:21" x14ac:dyDescent="0.25">
      <c r="O48">
        <f t="shared" si="3"/>
        <v>2.2999999999999998</v>
      </c>
      <c r="P48">
        <f t="shared" si="4"/>
        <v>1.2631679544560374E-2</v>
      </c>
      <c r="Q48">
        <f t="shared" si="6"/>
        <v>3.8425801521036469</v>
      </c>
      <c r="R48">
        <f t="shared" si="0"/>
        <v>8.8425548691097589E-2</v>
      </c>
      <c r="S48">
        <f t="shared" si="1"/>
        <v>1.3411194605314427E-2</v>
      </c>
      <c r="T48">
        <f t="shared" si="9"/>
        <v>1.1858922415780161E-3</v>
      </c>
      <c r="U48">
        <f t="shared" si="5"/>
        <v>566.00526360482525</v>
      </c>
    </row>
    <row r="49" spans="15:21" x14ac:dyDescent="0.25">
      <c r="O49">
        <f t="shared" si="3"/>
        <v>2.3499999999999996</v>
      </c>
      <c r="P49">
        <f t="shared" si="4"/>
        <v>1.2690974156639275E-2</v>
      </c>
      <c r="Q49">
        <f t="shared" si="6"/>
        <v>3.9296212374306059</v>
      </c>
      <c r="R49">
        <f t="shared" si="0"/>
        <v>8.8721836044407462E-2</v>
      </c>
      <c r="S49">
        <f t="shared" si="1"/>
        <v>1.3388677153410567E-2</v>
      </c>
      <c r="T49">
        <f t="shared" si="9"/>
        <v>1.1878680192563963E-3</v>
      </c>
      <c r="U49">
        <f t="shared" si="5"/>
        <v>566.763107602368</v>
      </c>
    </row>
    <row r="50" spans="15:21" x14ac:dyDescent="0.25">
      <c r="O50">
        <f t="shared" si="3"/>
        <v>2.3999999999999995</v>
      </c>
      <c r="P50">
        <f t="shared" si="4"/>
        <v>1.2750367557602095E-2</v>
      </c>
      <c r="Q50">
        <f t="shared" si="6"/>
        <v>4.0168073391658545</v>
      </c>
      <c r="R50">
        <f t="shared" si="0"/>
        <v>8.9018220790782754E-2</v>
      </c>
      <c r="S50">
        <f t="shared" si="1"/>
        <v>1.3366266952222677E-2</v>
      </c>
      <c r="T50">
        <f t="shared" si="9"/>
        <v>1.1898413027015011E-3</v>
      </c>
      <c r="U50">
        <f t="shared" si="5"/>
        <v>567.51968298539953</v>
      </c>
    </row>
    <row r="51" spans="15:21" x14ac:dyDescent="0.25">
      <c r="O51">
        <f t="shared" si="3"/>
        <v>2.4499999999999993</v>
      </c>
      <c r="P51">
        <f t="shared" si="4"/>
        <v>1.2809859622737171E-2</v>
      </c>
      <c r="Q51">
        <f t="shared" si="6"/>
        <v>4.1041382742398369</v>
      </c>
      <c r="R51">
        <f t="shared" si="0"/>
        <v>8.9314702709727328E-2</v>
      </c>
      <c r="S51">
        <f t="shared" si="1"/>
        <v>1.3343964015665335E-2</v>
      </c>
      <c r="T51">
        <f t="shared" si="9"/>
        <v>1.1918121790284487E-3</v>
      </c>
      <c r="U51">
        <f t="shared" si="5"/>
        <v>568.27499577876711</v>
      </c>
    </row>
    <row r="52" spans="15:21" x14ac:dyDescent="0.25">
      <c r="O52">
        <f t="shared" si="3"/>
        <v>2.4999999999999991</v>
      </c>
      <c r="P52">
        <f t="shared" si="4"/>
        <v>1.2869450231688593E-2</v>
      </c>
      <c r="Q52">
        <f t="shared" si="6"/>
        <v>4.1916138659769828</v>
      </c>
      <c r="R52">
        <f t="shared" si="0"/>
        <v>8.9611281600808987E-2</v>
      </c>
      <c r="S52">
        <f t="shared" si="1"/>
        <v>1.3321768350798912E-2</v>
      </c>
      <c r="T52">
        <f t="shared" si="9"/>
        <v>1.193780735104186E-3</v>
      </c>
      <c r="U52">
        <f t="shared" si="5"/>
        <v>569.02905200843827</v>
      </c>
    </row>
    <row r="53" spans="15:21" x14ac:dyDescent="0.25">
      <c r="O53">
        <f t="shared" si="3"/>
        <v>2.5499999999999989</v>
      </c>
      <c r="P53">
        <f t="shared" si="4"/>
        <v>1.2929139268443803E-2</v>
      </c>
      <c r="Q53">
        <f t="shared" si="6"/>
        <v>4.279233944077518</v>
      </c>
      <c r="R53">
        <f t="shared" si="0"/>
        <v>8.9907957283484177E-2</v>
      </c>
      <c r="S53">
        <f t="shared" si="1"/>
        <v>1.3299679957901262E-2</v>
      </c>
      <c r="T53">
        <f t="shared" si="9"/>
        <v>1.1957470575389973E-3</v>
      </c>
      <c r="U53">
        <f t="shared" si="5"/>
        <v>569.7818577011119</v>
      </c>
    </row>
    <row r="54" spans="15:21" x14ac:dyDescent="0.25">
      <c r="O54">
        <f t="shared" si="3"/>
        <v>2.5999999999999988</v>
      </c>
      <c r="P54">
        <f t="shared" si="4"/>
        <v>1.2988926621320753E-2</v>
      </c>
      <c r="Q54">
        <f t="shared" si="6"/>
        <v>4.3669983445986169</v>
      </c>
      <c r="R54">
        <f t="shared" si="0"/>
        <v>9.0204729596922287E-2</v>
      </c>
      <c r="S54">
        <f t="shared" si="1"/>
        <v>1.3277698830539024E-2</v>
      </c>
      <c r="T54">
        <f t="shared" si="9"/>
        <v>1.1977112326781439E-3</v>
      </c>
      <c r="U54">
        <f t="shared" si="5"/>
        <v>570.5334188838317</v>
      </c>
    </row>
    <row r="55" spans="15:21" x14ac:dyDescent="0.25">
      <c r="O55">
        <f t="shared" si="3"/>
        <v>2.6499999999999986</v>
      </c>
      <c r="P55">
        <f t="shared" si="4"/>
        <v>1.304881218295466E-2</v>
      </c>
      <c r="Q55">
        <f t="shared" si="6"/>
        <v>4.4549069099349374</v>
      </c>
      <c r="R55">
        <f t="shared" si="0"/>
        <v>9.0501598399829616E-2</v>
      </c>
      <c r="S55">
        <f t="shared" si="1"/>
        <v>1.3255824955638552E-2</v>
      </c>
      <c r="T55">
        <f t="shared" si="9"/>
        <v>1.1996733465936395E-3</v>
      </c>
      <c r="U55">
        <f t="shared" si="5"/>
        <v>571.28374158360509</v>
      </c>
    </row>
    <row r="56" spans="15:21" x14ac:dyDescent="0.25">
      <c r="O56">
        <f t="shared" si="3"/>
        <v>2.6999999999999984</v>
      </c>
      <c r="P56">
        <f t="shared" si="4"/>
        <v>1.3108795850284342E-2</v>
      </c>
      <c r="Q56">
        <f t="shared" si="6"/>
        <v>4.5429594887985871</v>
      </c>
      <c r="R56">
        <f t="shared" si="0"/>
        <v>9.0798563570273341E-2</v>
      </c>
      <c r="S56">
        <f t="shared" si="1"/>
        <v>1.3234058313556443E-2</v>
      </c>
      <c r="T56">
        <f t="shared" si="9"/>
        <v>1.2016334850761591E-3</v>
      </c>
      <c r="U56">
        <f t="shared" si="5"/>
        <v>572.03283182702535</v>
      </c>
    </row>
    <row r="57" spans="15:21" x14ac:dyDescent="0.25">
      <c r="O57">
        <f t="shared" si="3"/>
        <v>2.7499999999999982</v>
      </c>
      <c r="P57">
        <f t="shared" si="4"/>
        <v>1.316887752453815E-2</v>
      </c>
      <c r="Q57">
        <f t="shared" si="6"/>
        <v>4.6311559361984571</v>
      </c>
      <c r="R57">
        <f t="shared" si="0"/>
        <v>9.1095625005505054E-2</v>
      </c>
      <c r="S57">
        <f t="shared" si="1"/>
        <v>1.3212398878149635E-2</v>
      </c>
      <c r="T57">
        <f t="shared" si="9"/>
        <v>1.2035917336270748E-3</v>
      </c>
      <c r="U57">
        <f t="shared" si="5"/>
        <v>572.78069563989777</v>
      </c>
    </row>
    <row r="58" spans="15:21" x14ac:dyDescent="0.25">
      <c r="O58">
        <f t="shared" si="3"/>
        <v>2.799999999999998</v>
      </c>
      <c r="P58">
        <f t="shared" si="4"/>
        <v>1.3229057111219503E-2</v>
      </c>
      <c r="Q58">
        <f t="shared" si="6"/>
        <v>4.7194961134189874</v>
      </c>
      <c r="R58">
        <f t="shared" si="0"/>
        <v>9.1392782621784074E-2</v>
      </c>
      <c r="S58">
        <f t="shared" si="1"/>
        <v>1.3190846616845124E-2</v>
      </c>
      <c r="T58">
        <f t="shared" si="9"/>
        <v>1.2055481774506224E-3</v>
      </c>
      <c r="U58">
        <f t="shared" si="5"/>
        <v>573.52733904687057</v>
      </c>
    </row>
    <row r="59" spans="15:21" x14ac:dyDescent="0.25">
      <c r="O59">
        <f t="shared" si="3"/>
        <v>2.8499999999999979</v>
      </c>
      <c r="P59">
        <f t="shared" si="4"/>
        <v>1.3289334520092034E-2</v>
      </c>
      <c r="Q59">
        <f t="shared" si="6"/>
        <v>4.8079798879983819</v>
      </c>
      <c r="R59">
        <f t="shared" si="0"/>
        <v>9.1690036354200907E-2</v>
      </c>
      <c r="S59">
        <f t="shared" si="1"/>
        <v>1.3169401490709203E-2</v>
      </c>
      <c r="T59">
        <f t="shared" si="9"/>
        <v>1.2075029014461944E-3</v>
      </c>
      <c r="U59">
        <f t="shared" si="5"/>
        <v>574.27276807106853</v>
      </c>
    </row>
    <row r="60" spans="15:21" x14ac:dyDescent="0.25">
      <c r="O60">
        <f t="shared" si="3"/>
        <v>2.8999999999999977</v>
      </c>
      <c r="P60">
        <f t="shared" si="4"/>
        <v>1.3349709665164343E-2</v>
      </c>
      <c r="Q60">
        <f t="shared" si="6"/>
        <v>4.8966071337062012</v>
      </c>
      <c r="R60">
        <f t="shared" si="0"/>
        <v>9.1987386156500109E-2</v>
      </c>
      <c r="S60">
        <f t="shared" si="1"/>
        <v>1.3148063454516301E-2</v>
      </c>
      <c r="T60">
        <f t="shared" si="9"/>
        <v>1.2094559902007579E-3</v>
      </c>
      <c r="U60">
        <f t="shared" si="5"/>
        <v>575.0169887337313</v>
      </c>
    </row>
    <row r="61" spans="15:21" x14ac:dyDescent="0.25">
      <c r="O61">
        <f t="shared" si="3"/>
        <v>2.9499999999999975</v>
      </c>
      <c r="P61">
        <f t="shared" si="4"/>
        <v>1.3410182464674382E-2</v>
      </c>
      <c r="Q61">
        <f t="shared" si="6"/>
        <v>4.9853777305204545</v>
      </c>
      <c r="R61">
        <f t="shared" si="0"/>
        <v>9.2284832000903427E-2</v>
      </c>
      <c r="S61">
        <f t="shared" si="1"/>
        <v>1.3126832456817322E-2</v>
      </c>
      <c r="T61">
        <f t="shared" si="9"/>
        <v>1.2114075279813928E-3</v>
      </c>
      <c r="U61">
        <f t="shared" si="5"/>
        <v>575.76000705385559</v>
      </c>
    </row>
    <row r="62" spans="15:21" x14ac:dyDescent="0.25">
      <c r="O62">
        <f t="shared" si="3"/>
        <v>2.9999999999999973</v>
      </c>
      <c r="P62">
        <f t="shared" si="4"/>
        <v>1.3470752841073451E-2</v>
      </c>
      <c r="Q62">
        <f t="shared" si="6"/>
        <v>5.0742915646040991</v>
      </c>
      <c r="R62">
        <f t="shared" si="0"/>
        <v>9.2582373877932445E-2</v>
      </c>
      <c r="S62">
        <f t="shared" si="1"/>
        <v>1.3105708440007573E-2</v>
      </c>
      <c r="T62">
        <f t="shared" si="9"/>
        <v>1.2133575987279559E-3</v>
      </c>
      <c r="U62">
        <f t="shared" si="5"/>
        <v>576.50182904784106</v>
      </c>
    </row>
    <row r="63" spans="15:21" x14ac:dyDescent="0.25">
      <c r="O63">
        <f t="shared" si="3"/>
        <v>3.0499999999999972</v>
      </c>
      <c r="P63">
        <f t="shared" si="4"/>
        <v>1.353142072100985E-2</v>
      </c>
      <c r="Q63">
        <f t="shared" si="6"/>
        <v>5.1633485282810554</v>
      </c>
      <c r="R63">
        <f t="shared" si="0"/>
        <v>9.2880011796231579E-2</v>
      </c>
      <c r="S63">
        <f t="shared" si="1"/>
        <v>1.308469134039417E-2</v>
      </c>
      <c r="T63">
        <f t="shared" si="9"/>
        <v>1.2153062860458597E-3</v>
      </c>
      <c r="U63">
        <f t="shared" si="5"/>
        <v>577.24246072914013</v>
      </c>
    </row>
    <row r="64" spans="15:21" x14ac:dyDescent="0.25">
      <c r="O64">
        <f t="shared" si="3"/>
        <v>3.099999999999997</v>
      </c>
      <c r="P64">
        <f t="shared" si="4"/>
        <v>1.3592186035312143E-2</v>
      </c>
      <c r="Q64">
        <f t="shared" si="6"/>
        <v>5.2525485200116293</v>
      </c>
      <c r="R64">
        <f t="shared" si="0"/>
        <v>9.317774578239052E-2</v>
      </c>
      <c r="S64">
        <f t="shared" si="1"/>
        <v>1.3063781088262996E-2</v>
      </c>
      <c r="T64">
        <f t="shared" si="9"/>
        <v>1.2172536731989705E-3</v>
      </c>
      <c r="U64">
        <f t="shared" si="5"/>
        <v>577.98190810791164</v>
      </c>
    </row>
    <row r="65" spans="15:21" x14ac:dyDescent="0.25">
      <c r="O65">
        <f t="shared" si="3"/>
        <v>3.1499999999999968</v>
      </c>
      <c r="P65">
        <f t="shared" si="4"/>
        <v>1.3653048718972091E-2</v>
      </c>
      <c r="Q65">
        <f t="shared" si="6"/>
        <v>5.3418914443674588</v>
      </c>
      <c r="R65">
        <f t="shared" si="0"/>
        <v>9.3475575880767006E-2</v>
      </c>
      <c r="S65">
        <f t="shared" si="1"/>
        <v>1.304297760794515E-2</v>
      </c>
      <c r="T65">
        <f t="shared" si="9"/>
        <v>1.2191998431026218E-3</v>
      </c>
      <c r="U65">
        <f t="shared" si="5"/>
        <v>578.7201771906781</v>
      </c>
    </row>
    <row r="66" spans="15:21" x14ac:dyDescent="0.25">
      <c r="O66">
        <f t="shared" si="3"/>
        <v>3.1999999999999966</v>
      </c>
      <c r="P66">
        <f t="shared" si="4"/>
        <v>1.3714008711127223E-2</v>
      </c>
      <c r="Q66">
        <f t="shared" si="6"/>
        <v>5.4313772120059269</v>
      </c>
      <c r="R66">
        <f t="shared" ref="R66:R129" si="10">($K$10+Q66)*144/($K$8*U66)</f>
        <v>9.3773502153309429E-2</v>
      </c>
      <c r="S66">
        <f t="shared" ref="S66:S129" si="11">(coef5*Q66^5+coef4*Q66^4+coef3*Q66^3+coef2*Q66^2+coef1*Q66+coef0)/60</f>
        <v>1.3022280817882906E-2</v>
      </c>
      <c r="T66">
        <f t="shared" si="9"/>
        <v>1.2211448783167429E-3</v>
      </c>
      <c r="U66">
        <f t="shared" si="5"/>
        <v>579.45727397998667</v>
      </c>
    </row>
    <row r="67" spans="15:21" x14ac:dyDescent="0.25">
      <c r="O67">
        <f t="shared" ref="O67:O130" si="12">O66+dt</f>
        <v>3.2499999999999964</v>
      </c>
      <c r="P67">
        <f t="shared" ref="P67:P130" si="13">P66+T66*dt</f>
        <v>1.377506595504306E-2</v>
      </c>
      <c r="Q67">
        <f t="shared" si="6"/>
        <v>5.5210057396440853</v>
      </c>
      <c r="R67">
        <f t="shared" si="10"/>
        <v>9.4071524679379223E-2</v>
      </c>
      <c r="S67">
        <f t="shared" si="11"/>
        <v>1.3001690630695163E-2</v>
      </c>
      <c r="T67">
        <f t="shared" si="9"/>
        <v>1.2230888610390935E-3</v>
      </c>
      <c r="U67">
        <f t="shared" ref="U67:U130" si="14">$K$9*((Q67+$K$10)/($K$10))^(($K$11-1)/$K$11)</f>
        <v>580.19320447407495</v>
      </c>
    </row>
    <row r="68" spans="15:21" x14ac:dyDescent="0.25">
      <c r="O68">
        <f t="shared" si="12"/>
        <v>3.2999999999999963</v>
      </c>
      <c r="P68">
        <f t="shared" si="13"/>
        <v>1.3836220398095015E-2</v>
      </c>
      <c r="Q68">
        <f t="shared" ref="Q68:Q131" si="15">P68*$K$8*$K$9/($K$6*144)-$K$10</f>
        <v>5.6107769500320543</v>
      </c>
      <c r="R68">
        <f t="shared" si="10"/>
        <v>9.4369643555573729E-2</v>
      </c>
      <c r="S68">
        <f t="shared" si="11"/>
        <v>1.2981206953242364E-2</v>
      </c>
      <c r="T68">
        <f t="shared" si="9"/>
        <v>1.2250318730986172E-3</v>
      </c>
      <c r="U68">
        <f t="shared" si="14"/>
        <v>580.92797466653803</v>
      </c>
    </row>
    <row r="69" spans="15:21" x14ac:dyDescent="0.25">
      <c r="O69">
        <f t="shared" si="12"/>
        <v>3.3499999999999961</v>
      </c>
      <c r="P69">
        <f t="shared" si="13"/>
        <v>1.3897471991749946E-2</v>
      </c>
      <c r="Q69">
        <f t="shared" si="15"/>
        <v>5.7006907719259701</v>
      </c>
      <c r="R69">
        <f t="shared" si="10"/>
        <v>9.466785889554849E-2</v>
      </c>
      <c r="S69">
        <f t="shared" si="11"/>
        <v>1.2960829686690932E-2</v>
      </c>
      <c r="T69">
        <f t="shared" si="9"/>
        <v>1.2269739959488931E-3</v>
      </c>
      <c r="U69">
        <f t="shared" si="14"/>
        <v>581.66159054600234</v>
      </c>
    </row>
    <row r="70" spans="15:21" x14ac:dyDescent="0.25">
      <c r="O70">
        <f t="shared" si="12"/>
        <v>3.3999999999999959</v>
      </c>
      <c r="P70">
        <f t="shared" si="13"/>
        <v>1.3958820691547391E-2</v>
      </c>
      <c r="Q70">
        <f t="shared" si="15"/>
        <v>5.7907471400604287</v>
      </c>
      <c r="R70">
        <f t="shared" si="10"/>
        <v>9.4966170829840074E-2</v>
      </c>
      <c r="S70">
        <f t="shared" si="11"/>
        <v>1.2940558726577123E-2</v>
      </c>
      <c r="T70">
        <f t="shared" si="9"/>
        <v>1.2289153106617007E-3</v>
      </c>
      <c r="U70">
        <f t="shared" si="14"/>
        <v>582.39405809580046</v>
      </c>
    </row>
    <row r="71" spans="15:21" x14ac:dyDescent="0.25">
      <c r="O71">
        <f t="shared" si="12"/>
        <v>3.4499999999999957</v>
      </c>
      <c r="P71">
        <f t="shared" si="13"/>
        <v>1.4020266457080476E-2</v>
      </c>
      <c r="Q71">
        <f t="shared" si="15"/>
        <v>5.8809459951204666</v>
      </c>
      <c r="R71">
        <f t="shared" si="10"/>
        <v>9.5264579505688604E-2</v>
      </c>
      <c r="S71">
        <f t="shared" si="11"/>
        <v>1.2920393962870388E-2</v>
      </c>
      <c r="T71">
        <f t="shared" si="9"/>
        <v>1.2308558979206852E-3</v>
      </c>
      <c r="U71">
        <f t="shared" si="14"/>
        <v>583.12538329365145</v>
      </c>
    </row>
    <row r="72" spans="15:21" x14ac:dyDescent="0.25">
      <c r="O72">
        <f t="shared" si="12"/>
        <v>3.4999999999999956</v>
      </c>
      <c r="P72">
        <f t="shared" si="13"/>
        <v>1.408180925197651E-2</v>
      </c>
      <c r="Q72">
        <f t="shared" si="15"/>
        <v>5.9712872837130497</v>
      </c>
      <c r="R72">
        <f t="shared" si="10"/>
        <v>9.5563085086860552E-2</v>
      </c>
      <c r="S72">
        <f t="shared" si="11"/>
        <v>1.290033528003617E-2</v>
      </c>
      <c r="T72">
        <f t="shared" si="9"/>
        <v>1.2327958380151257E-3</v>
      </c>
      <c r="U72">
        <f t="shared" si="14"/>
        <v>583.85557211134324</v>
      </c>
    </row>
    <row r="73" spans="15:21" x14ac:dyDescent="0.25">
      <c r="O73">
        <f t="shared" si="12"/>
        <v>3.5499999999999954</v>
      </c>
      <c r="P73">
        <f t="shared" si="13"/>
        <v>1.4143449043877265E-2</v>
      </c>
      <c r="Q73">
        <f t="shared" si="15"/>
        <v>6.0617709583381654</v>
      </c>
      <c r="R73">
        <f t="shared" si="10"/>
        <v>9.5861687753471481E-2</v>
      </c>
      <c r="S73">
        <f t="shared" si="11"/>
        <v>1.2880382557098153E-2</v>
      </c>
      <c r="T73">
        <f t="shared" si="9"/>
        <v>1.2347352108338038E-3</v>
      </c>
      <c r="U73">
        <f t="shared" si="14"/>
        <v>584.58463051442016</v>
      </c>
    </row>
    <row r="74" spans="15:21" x14ac:dyDescent="0.25">
      <c r="O74">
        <f t="shared" si="12"/>
        <v>3.5999999999999952</v>
      </c>
      <c r="P74">
        <f t="shared" si="13"/>
        <v>1.4205185804418955E-2</v>
      </c>
      <c r="Q74">
        <f t="shared" si="15"/>
        <v>6.1523969773594054</v>
      </c>
      <c r="R74">
        <f t="shared" si="10"/>
        <v>9.6160387701809028E-2</v>
      </c>
      <c r="S74">
        <f t="shared" si="11"/>
        <v>1.2860535667699964E-2</v>
      </c>
      <c r="T74">
        <f t="shared" si="9"/>
        <v>1.2366740958589719E-3</v>
      </c>
      <c r="U74">
        <f t="shared" si="14"/>
        <v>585.31256446187206</v>
      </c>
    </row>
    <row r="75" spans="15:21" x14ac:dyDescent="0.25">
      <c r="O75">
        <f t="shared" si="12"/>
        <v>3.649999999999995</v>
      </c>
      <c r="P75">
        <f t="shared" si="13"/>
        <v>1.4267019509211904E-2</v>
      </c>
      <c r="Q75">
        <f t="shared" si="15"/>
        <v>6.2431653049741236</v>
      </c>
      <c r="R75">
        <f t="shared" si="10"/>
        <v>9.6459185144155704E-2</v>
      </c>
      <c r="S75">
        <f t="shared" si="11"/>
        <v>1.2840794480166307E-2</v>
      </c>
      <c r="T75">
        <f t="shared" si="9"/>
        <v>1.2386125721604144E-3</v>
      </c>
      <c r="U75">
        <f t="shared" si="14"/>
        <v>586.03937990582938</v>
      </c>
    </row>
    <row r="76" spans="15:21" x14ac:dyDescent="0.25">
      <c r="O76">
        <f t="shared" si="12"/>
        <v>3.6999999999999948</v>
      </c>
      <c r="P76">
        <f t="shared" si="13"/>
        <v>1.4328950137819926E-2</v>
      </c>
      <c r="Q76">
        <f t="shared" si="15"/>
        <v>6.3340759111831666</v>
      </c>
      <c r="R76">
        <f t="shared" si="10"/>
        <v>9.6758080308612174E-2</v>
      </c>
      <c r="S76">
        <f t="shared" si="11"/>
        <v>1.2821158857563537E-2</v>
      </c>
      <c r="T76">
        <f t="shared" si="9"/>
        <v>1.2405507183896069E-3</v>
      </c>
      <c r="U76">
        <f t="shared" si="14"/>
        <v>586.76508279125892</v>
      </c>
    </row>
    <row r="77" spans="15:21" x14ac:dyDescent="0.25">
      <c r="O77">
        <f t="shared" si="12"/>
        <v>3.7499999999999947</v>
      </c>
      <c r="P77">
        <f t="shared" si="13"/>
        <v>1.4390977673739406E-2</v>
      </c>
      <c r="Q77">
        <f t="shared" si="15"/>
        <v>6.425128771760189</v>
      </c>
      <c r="R77">
        <f t="shared" si="10"/>
        <v>9.7057073438920408E-2</v>
      </c>
      <c r="S77">
        <f t="shared" si="11"/>
        <v>1.2801628657759656E-2</v>
      </c>
      <c r="T77">
        <f t="shared" si="9"/>
        <v>1.2424886127739671E-3</v>
      </c>
      <c r="U77">
        <f t="shared" si="14"/>
        <v>587.48967905566576</v>
      </c>
    </row>
    <row r="78" spans="15:21" x14ac:dyDescent="0.25">
      <c r="O78">
        <f t="shared" si="12"/>
        <v>3.7999999999999945</v>
      </c>
      <c r="P78">
        <f t="shared" si="13"/>
        <v>1.4453102104378104E-2</v>
      </c>
      <c r="Q78">
        <f t="shared" si="15"/>
        <v>6.5163238682204963</v>
      </c>
      <c r="R78">
        <f t="shared" si="10"/>
        <v>9.7356164794287006E-2</v>
      </c>
      <c r="S78">
        <f t="shared" si="11"/>
        <v>1.2782203733483757E-2</v>
      </c>
      <c r="T78">
        <f t="shared" si="9"/>
        <v>1.2444263331111952E-3</v>
      </c>
      <c r="U78">
        <f t="shared" si="14"/>
        <v>588.21317462879608</v>
      </c>
    </row>
    <row r="79" spans="15:21" x14ac:dyDescent="0.25">
      <c r="O79">
        <f t="shared" si="12"/>
        <v>3.8499999999999943</v>
      </c>
      <c r="P79">
        <f t="shared" si="13"/>
        <v>1.4515323421033665E-2</v>
      </c>
      <c r="Q79">
        <f t="shared" si="15"/>
        <v>6.6076611877895317</v>
      </c>
      <c r="R79">
        <f t="shared" si="10"/>
        <v>9.7655354649206771E-2</v>
      </c>
      <c r="S79">
        <f t="shared" si="11"/>
        <v>1.2762883932384846E-2</v>
      </c>
      <c r="T79">
        <f t="shared" si="9"/>
        <v>1.2463639567637048E-3</v>
      </c>
      <c r="U79">
        <f t="shared" si="14"/>
        <v>588.93557543234544</v>
      </c>
    </row>
    <row r="80" spans="15:21" x14ac:dyDescent="0.25">
      <c r="O80">
        <f t="shared" si="12"/>
        <v>3.8999999999999941</v>
      </c>
      <c r="P80">
        <f t="shared" si="13"/>
        <v>1.457764161887185E-2</v>
      </c>
      <c r="Q80">
        <f t="shared" si="15"/>
        <v>6.6991407233709133</v>
      </c>
      <c r="R80">
        <f t="shared" si="10"/>
        <v>9.795464329328632E-2</v>
      </c>
      <c r="S80">
        <f t="shared" si="11"/>
        <v>1.2743669097090128E-2</v>
      </c>
      <c r="T80">
        <f t="shared" si="9"/>
        <v>1.2483015606531396E-3</v>
      </c>
      <c r="U80">
        <f t="shared" si="14"/>
        <v>589.65688737966912</v>
      </c>
    </row>
    <row r="81" spans="15:21" x14ac:dyDescent="0.25">
      <c r="O81">
        <f t="shared" si="12"/>
        <v>3.949999999999994</v>
      </c>
      <c r="P81">
        <f t="shared" si="13"/>
        <v>1.4640056696904507E-2</v>
      </c>
      <c r="Q81">
        <f t="shared" si="15"/>
        <v>6.7907624735140821</v>
      </c>
      <c r="R81">
        <f t="shared" si="10"/>
        <v>9.8254031031067987E-2</v>
      </c>
      <c r="S81">
        <f t="shared" si="11"/>
        <v>1.2724559065262681E-2</v>
      </c>
      <c r="T81">
        <f t="shared" si="9"/>
        <v>1.2502392212549768E-3</v>
      </c>
      <c r="U81">
        <f t="shared" si="14"/>
        <v>590.3771163754958</v>
      </c>
    </row>
    <row r="82" spans="15:21" x14ac:dyDescent="0.25">
      <c r="O82">
        <f t="shared" si="12"/>
        <v>3.9999999999999938</v>
      </c>
      <c r="P82">
        <f t="shared" si="13"/>
        <v>1.4702568657967256E-2</v>
      </c>
      <c r="Q82">
        <f t="shared" si="15"/>
        <v>6.8825264423815753</v>
      </c>
      <c r="R82">
        <f t="shared" si="10"/>
        <v>9.8553518181853775E-2</v>
      </c>
      <c r="S82">
        <f t="shared" si="11"/>
        <v>1.2705553669658528E-2</v>
      </c>
      <c r="T82">
        <f t="shared" si="9"/>
        <v>1.2521770145932107E-3</v>
      </c>
      <c r="U82">
        <f t="shared" si="14"/>
        <v>591.09626831564583</v>
      </c>
    </row>
    <row r="83" spans="15:21" x14ac:dyDescent="0.25">
      <c r="O83">
        <f t="shared" si="12"/>
        <v>4.0499999999999936</v>
      </c>
      <c r="P83">
        <f t="shared" si="13"/>
        <v>1.4765177508696917E-2</v>
      </c>
      <c r="Q83">
        <f t="shared" si="15"/>
        <v>6.9744326397158645</v>
      </c>
      <c r="R83">
        <f t="shared" si="10"/>
        <v>9.885310507952963E-2</v>
      </c>
      <c r="S83">
        <f t="shared" si="11"/>
        <v>1.2686652738183148E-2</v>
      </c>
      <c r="T83">
        <f t="shared" si="9"/>
        <v>1.254115016235121E-3</v>
      </c>
      <c r="U83">
        <f t="shared" si="14"/>
        <v>591.81434908675078</v>
      </c>
    </row>
    <row r="84" spans="15:21" x14ac:dyDescent="0.25">
      <c r="O84">
        <f t="shared" si="12"/>
        <v>4.0999999999999934</v>
      </c>
      <c r="P84">
        <f t="shared" si="13"/>
        <v>1.4827883259508673E-2</v>
      </c>
      <c r="Q84">
        <f t="shared" si="15"/>
        <v>7.0664810808058327</v>
      </c>
      <c r="R84">
        <f t="shared" si="10"/>
        <v>9.9152792072389778E-2</v>
      </c>
      <c r="S84">
        <f t="shared" si="11"/>
        <v>1.2667856093947378E-2</v>
      </c>
      <c r="T84">
        <f t="shared" si="9"/>
        <v>1.25605330128612E-3</v>
      </c>
      <c r="U84">
        <f t="shared" si="14"/>
        <v>592.53136456597747</v>
      </c>
    </row>
    <row r="85" spans="15:21" x14ac:dyDescent="0.25">
      <c r="O85">
        <f t="shared" si="12"/>
        <v>4.1499999999999932</v>
      </c>
      <c r="P85">
        <f t="shared" si="13"/>
        <v>1.489068592457298E-2</v>
      </c>
      <c r="Q85">
        <f t="shared" si="15"/>
        <v>7.1586717864528993</v>
      </c>
      <c r="R85">
        <f t="shared" si="10"/>
        <v>9.9452579522961437E-2</v>
      </c>
      <c r="S85">
        <f t="shared" si="11"/>
        <v>1.264916355532269E-2</v>
      </c>
      <c r="T85">
        <f t="shared" si="9"/>
        <v>1.2579919443846755E-3</v>
      </c>
      <c r="U85">
        <f t="shared" si="14"/>
        <v>593.24732062075509</v>
      </c>
    </row>
    <row r="86" spans="15:21" x14ac:dyDescent="0.25">
      <c r="O86">
        <f t="shared" si="12"/>
        <v>4.1999999999999931</v>
      </c>
      <c r="P86">
        <f t="shared" si="13"/>
        <v>1.4953585521792214E-2</v>
      </c>
      <c r="Q86">
        <f t="shared" si="15"/>
        <v>7.2510047829367217</v>
      </c>
      <c r="R86">
        <f t="shared" si="10"/>
        <v>9.9752467807829537E-2</v>
      </c>
      <c r="S86">
        <f t="shared" si="11"/>
        <v>1.2630574935995906E-2</v>
      </c>
      <c r="T86">
        <f t="shared" si="9"/>
        <v>1.2599310196973101E-3</v>
      </c>
      <c r="U86">
        <f t="shared" si="14"/>
        <v>593.96222310850476</v>
      </c>
    </row>
    <row r="87" spans="15:21" x14ac:dyDescent="0.25">
      <c r="O87">
        <f t="shared" si="12"/>
        <v>4.2499999999999929</v>
      </c>
      <c r="P87">
        <f t="shared" si="13"/>
        <v>1.501658207277708E-2</v>
      </c>
      <c r="Q87">
        <f t="shared" si="15"/>
        <v>7.3434801019805782</v>
      </c>
      <c r="R87">
        <f t="shared" si="10"/>
        <v>0.10005245731746187</v>
      </c>
      <c r="S87">
        <f t="shared" si="11"/>
        <v>1.2612090045023292E-2</v>
      </c>
      <c r="T87">
        <f t="shared" si="9"/>
        <v>1.2618706009136786E-3</v>
      </c>
      <c r="U87">
        <f t="shared" si="14"/>
        <v>594.67607787637337</v>
      </c>
    </row>
    <row r="88" spans="15:21" x14ac:dyDescent="0.25">
      <c r="O88">
        <f t="shared" si="12"/>
        <v>4.2999999999999927</v>
      </c>
      <c r="P88">
        <f t="shared" si="13"/>
        <v>1.5079675602822765E-2</v>
      </c>
      <c r="Q88">
        <f t="shared" si="15"/>
        <v>7.4360977807163451</v>
      </c>
      <c r="R88">
        <f t="shared" si="10"/>
        <v>0.10035254845603428</v>
      </c>
      <c r="S88">
        <f t="shared" si="11"/>
        <v>1.2593708686884036E-2</v>
      </c>
      <c r="T88">
        <f t="shared" si="9"/>
        <v>1.2638107612417101E-3</v>
      </c>
      <c r="U88">
        <f t="shared" si="14"/>
        <v>595.38889076096928</v>
      </c>
    </row>
    <row r="89" spans="15:21" x14ac:dyDescent="0.25">
      <c r="O89">
        <f t="shared" si="12"/>
        <v>4.3499999999999925</v>
      </c>
      <c r="P89">
        <f t="shared" si="13"/>
        <v>1.514286614088485E-2</v>
      </c>
      <c r="Q89">
        <f t="shared" si="15"/>
        <v>7.5288578616491613</v>
      </c>
      <c r="R89">
        <f t="shared" si="10"/>
        <v>0.1006527416412563</v>
      </c>
      <c r="S89">
        <f t="shared" si="11"/>
        <v>1.2575430661533139E-2</v>
      </c>
      <c r="T89">
        <f t="shared" si="9"/>
        <v>1.2657515734028279E-3</v>
      </c>
      <c r="U89">
        <f t="shared" si="14"/>
        <v>596.10066758810126</v>
      </c>
    </row>
    <row r="90" spans="15:21" x14ac:dyDescent="0.25">
      <c r="O90">
        <f t="shared" si="12"/>
        <v>4.3999999999999924</v>
      </c>
      <c r="P90">
        <f t="shared" si="13"/>
        <v>1.5206153719554992E-2</v>
      </c>
      <c r="Q90">
        <f t="shared" si="15"/>
        <v>7.6217603926216952</v>
      </c>
      <c r="R90">
        <f t="shared" si="10"/>
        <v>0.10095303730419686</v>
      </c>
      <c r="S90">
        <f t="shared" si="11"/>
        <v>1.2557255764453686E-2</v>
      </c>
      <c r="T90">
        <f t="shared" si="9"/>
        <v>1.267693109627234E-3</v>
      </c>
      <c r="U90">
        <f t="shared" si="14"/>
        <v>596.81141417252138</v>
      </c>
    </row>
    <row r="91" spans="15:21" x14ac:dyDescent="0.25">
      <c r="O91">
        <f t="shared" si="12"/>
        <v>4.4499999999999922</v>
      </c>
      <c r="P91">
        <f t="shared" si="13"/>
        <v>1.5269538375036354E-2</v>
      </c>
      <c r="Q91">
        <f t="shared" si="15"/>
        <v>7.7148054267781205</v>
      </c>
      <c r="R91">
        <f t="shared" si="10"/>
        <v>0.10125343588911023</v>
      </c>
      <c r="S91">
        <f t="shared" si="11"/>
        <v>1.2539183786708508E-2</v>
      </c>
      <c r="T91">
        <f t="shared" si="9"/>
        <v>1.2696354416492604E-3</v>
      </c>
      <c r="U91">
        <f t="shared" si="14"/>
        <v>597.52113631767008</v>
      </c>
    </row>
    <row r="92" spans="15:21" x14ac:dyDescent="0.25">
      <c r="O92">
        <f t="shared" si="12"/>
        <v>4.499999999999992</v>
      </c>
      <c r="P92">
        <f t="shared" si="13"/>
        <v>1.5333020147118816E-2</v>
      </c>
      <c r="Q92">
        <f t="shared" si="15"/>
        <v>7.8079930225276932</v>
      </c>
      <c r="R92">
        <f t="shared" si="10"/>
        <v>0.10155393785326244</v>
      </c>
      <c r="S92">
        <f t="shared" si="11"/>
        <v>1.2521214514991242E-2</v>
      </c>
      <c r="T92">
        <f t="shared" si="9"/>
        <v>1.2715786407027881E-3</v>
      </c>
      <c r="U92">
        <f t="shared" si="14"/>
        <v>598.22983981542404</v>
      </c>
    </row>
    <row r="93" spans="15:21" x14ac:dyDescent="0.25">
      <c r="O93">
        <f t="shared" si="12"/>
        <v>4.5499999999999918</v>
      </c>
      <c r="P93">
        <f t="shared" si="13"/>
        <v>1.5396599079153956E-2</v>
      </c>
      <c r="Q93">
        <f t="shared" si="15"/>
        <v>7.9013232435080383</v>
      </c>
      <c r="R93">
        <f t="shared" si="10"/>
        <v>0.10185454366675771</v>
      </c>
      <c r="S93">
        <f t="shared" si="11"/>
        <v>1.2503347731676761E-2</v>
      </c>
      <c r="T93">
        <f t="shared" si="9"/>
        <v>1.2735227775167266E-3</v>
      </c>
      <c r="U93">
        <f t="shared" si="14"/>
        <v>598.93753044584707</v>
      </c>
    </row>
    <row r="94" spans="15:21" x14ac:dyDescent="0.25">
      <c r="O94">
        <f t="shared" si="12"/>
        <v>4.5999999999999917</v>
      </c>
      <c r="P94">
        <f t="shared" si="13"/>
        <v>1.5460275218029793E-2</v>
      </c>
      <c r="Q94">
        <f t="shared" si="15"/>
        <v>7.9947961585480769</v>
      </c>
      <c r="R94">
        <f t="shared" si="10"/>
        <v>0.10215525381236534</v>
      </c>
      <c r="S94">
        <f t="shared" si="11"/>
        <v>1.2485583214871022E-2</v>
      </c>
      <c r="T94">
        <f t="shared" si="9"/>
        <v>1.2754679223105578E-3</v>
      </c>
      <c r="U94">
        <f t="shared" si="14"/>
        <v>599.64421397694446</v>
      </c>
    </row>
    <row r="95" spans="15:21" x14ac:dyDescent="0.25">
      <c r="O95">
        <f t="shared" si="12"/>
        <v>4.6499999999999915</v>
      </c>
      <c r="P95">
        <f t="shared" si="13"/>
        <v>1.552404861414532E-2</v>
      </c>
      <c r="Q95">
        <f t="shared" si="15"/>
        <v>8.0884118416306343</v>
      </c>
      <c r="R95">
        <f t="shared" si="10"/>
        <v>0.10245606878534665</v>
      </c>
      <c r="S95">
        <f t="shared" si="11"/>
        <v>1.2467920738460269E-2</v>
      </c>
      <c r="T95">
        <f t="shared" si="9"/>
        <v>1.2774141447899352E-3</v>
      </c>
      <c r="U95">
        <f t="shared" si="14"/>
        <v>600.34989616441965</v>
      </c>
    </row>
    <row r="96" spans="15:21" x14ac:dyDescent="0.25">
      <c r="O96">
        <f t="shared" si="12"/>
        <v>4.6999999999999913</v>
      </c>
      <c r="P96">
        <f t="shared" si="13"/>
        <v>1.5587919321384817E-2</v>
      </c>
      <c r="Q96">
        <f t="shared" si="15"/>
        <v>8.1821703718547454</v>
      </c>
      <c r="R96">
        <f t="shared" si="10"/>
        <v>0.10275698909328253</v>
      </c>
      <c r="S96">
        <f t="shared" si="11"/>
        <v>1.2450360072159657E-2</v>
      </c>
      <c r="T96">
        <f t="shared" si="9"/>
        <v>1.2793615141423501E-3</v>
      </c>
      <c r="U96">
        <f t="shared" si="14"/>
        <v>601.05458275143303</v>
      </c>
    </row>
    <row r="97" spans="15:21" x14ac:dyDescent="0.25">
      <c r="O97">
        <f t="shared" si="12"/>
        <v>4.7499999999999911</v>
      </c>
      <c r="P97">
        <f t="shared" si="13"/>
        <v>1.5651887397091935E-2</v>
      </c>
      <c r="Q97">
        <f t="shared" si="15"/>
        <v>8.2760718333975873</v>
      </c>
      <c r="R97">
        <f t="shared" si="10"/>
        <v>0.10305801525590078</v>
      </c>
      <c r="S97">
        <f t="shared" si="11"/>
        <v>1.2432900981561223E-2</v>
      </c>
      <c r="T97">
        <f t="shared" si="9"/>
        <v>1.2813100990328402E-3</v>
      </c>
      <c r="U97">
        <f t="shared" si="14"/>
        <v>601.75827946836546</v>
      </c>
    </row>
    <row r="98" spans="15:21" x14ac:dyDescent="0.25">
      <c r="O98">
        <f t="shared" si="12"/>
        <v>4.7999999999999909</v>
      </c>
      <c r="P98">
        <f t="shared" si="13"/>
        <v>1.5715952902043577E-2</v>
      </c>
      <c r="Q98">
        <f t="shared" si="15"/>
        <v>8.3701163154761709</v>
      </c>
      <c r="R98">
        <f t="shared" si="10"/>
        <v>0.10335914780490446</v>
      </c>
      <c r="S98">
        <f t="shared" si="11"/>
        <v>1.2415543228181303E-2</v>
      </c>
      <c r="T98">
        <f t="shared" si="9"/>
        <v>1.2832599675997719E-3</v>
      </c>
      <c r="U98">
        <f t="shared" si="14"/>
        <v>602.46099203258166</v>
      </c>
    </row>
    <row r="99" spans="15:21" x14ac:dyDescent="0.25">
      <c r="O99">
        <f t="shared" si="12"/>
        <v>4.8499999999999908</v>
      </c>
      <c r="P99">
        <f t="shared" si="13"/>
        <v>1.5780115900423566E-2</v>
      </c>
      <c r="Q99">
        <f t="shared" si="15"/>
        <v>8.4643039123086616</v>
      </c>
      <c r="R99">
        <f t="shared" si="10"/>
        <v>0.10366038728379957</v>
      </c>
      <c r="S99">
        <f t="shared" si="11"/>
        <v>1.2398286569507271E-2</v>
      </c>
      <c r="T99">
        <f t="shared" si="9"/>
        <v>1.2852111874506545E-3</v>
      </c>
      <c r="U99">
        <f t="shared" si="14"/>
        <v>603.16272614819979</v>
      </c>
    </row>
    <row r="100" spans="15:21" x14ac:dyDescent="0.25">
      <c r="O100">
        <f t="shared" si="12"/>
        <v>4.8999999999999906</v>
      </c>
      <c r="P100">
        <f t="shared" si="13"/>
        <v>1.5844376459796101E-2</v>
      </c>
      <c r="Q100">
        <f t="shared" si="15"/>
        <v>8.5586347230754178</v>
      </c>
      <c r="R100">
        <f t="shared" si="10"/>
        <v>0.10396173424772398</v>
      </c>
      <c r="S100">
        <f t="shared" si="11"/>
        <v>1.2381130759043731E-2</v>
      </c>
      <c r="T100">
        <f t="shared" si="9"/>
        <v>1.2871638256580255E-3</v>
      </c>
      <c r="U100">
        <f t="shared" si="14"/>
        <v>603.86348750586001</v>
      </c>
    </row>
    <row r="101" spans="15:21" x14ac:dyDescent="0.25">
      <c r="O101">
        <f t="shared" si="12"/>
        <v>4.9499999999999904</v>
      </c>
      <c r="P101">
        <f t="shared" si="13"/>
        <v>1.5908734651079001E-2</v>
      </c>
      <c r="Q101">
        <f t="shared" si="15"/>
        <v>8.653108851879729</v>
      </c>
      <c r="R101">
        <f t="shared" si="10"/>
        <v>0.10426318926327598</v>
      </c>
      <c r="S101">
        <f t="shared" si="11"/>
        <v>1.2364075546358055E-2</v>
      </c>
      <c r="T101">
        <f t="shared" si="9"/>
        <v>1.2891179487553722E-3</v>
      </c>
      <c r="U101">
        <f t="shared" si="14"/>
        <v>604.56328178249828</v>
      </c>
    </row>
    <row r="102" spans="15:21" x14ac:dyDescent="0.25">
      <c r="O102">
        <f t="shared" si="12"/>
        <v>4.9999999999999902</v>
      </c>
      <c r="P102">
        <f t="shared" si="13"/>
        <v>1.5973190548516768E-2</v>
      </c>
      <c r="Q102">
        <f t="shared" si="15"/>
        <v>8.7477264077082637</v>
      </c>
      <c r="R102">
        <f t="shared" si="10"/>
        <v>0.10456475290834341</v>
      </c>
      <c r="S102">
        <f t="shared" si="11"/>
        <v>1.2347120677125335E-2</v>
      </c>
      <c r="T102">
        <f t="shared" si="9"/>
        <v>1.2910736227331084E-3</v>
      </c>
      <c r="U102">
        <f t="shared" si="14"/>
        <v>605.26211464112214</v>
      </c>
    </row>
    <row r="103" spans="15:21" x14ac:dyDescent="0.25">
      <c r="O103">
        <f t="shared" si="12"/>
        <v>5.0499999999999901</v>
      </c>
      <c r="P103">
        <f t="shared" si="13"/>
        <v>1.6037744229653424E-2</v>
      </c>
      <c r="Q103">
        <f t="shared" si="15"/>
        <v>8.8424875043911868</v>
      </c>
      <c r="R103">
        <f t="shared" si="10"/>
        <v>0.1048664257719332</v>
      </c>
      <c r="S103">
        <f t="shared" si="11"/>
        <v>1.2330265893172718E-2</v>
      </c>
      <c r="T103">
        <f t="shared" si="9"/>
        <v>1.2930309130345964E-3</v>
      </c>
      <c r="U103">
        <f t="shared" si="14"/>
        <v>605.95999173058794</v>
      </c>
    </row>
    <row r="104" spans="15:21" x14ac:dyDescent="0.25">
      <c r="O104">
        <f t="shared" si="12"/>
        <v>5.0999999999999899</v>
      </c>
      <c r="P104">
        <f t="shared" si="13"/>
        <v>1.6102395775305155E-2</v>
      </c>
      <c r="Q104">
        <f t="shared" si="15"/>
        <v>8.9373922605620209</v>
      </c>
      <c r="R104">
        <f t="shared" si="10"/>
        <v>0.10516820845400071</v>
      </c>
      <c r="S104">
        <f t="shared" si="11"/>
        <v>1.2313510932523157E-2</v>
      </c>
      <c r="T104">
        <f t="shared" si="9"/>
        <v>1.2949898845522122E-3</v>
      </c>
      <c r="U104">
        <f t="shared" si="14"/>
        <v>606.65691868538272</v>
      </c>
    </row>
    <row r="105" spans="15:21" x14ac:dyDescent="0.25">
      <c r="O105">
        <f t="shared" si="12"/>
        <v>5.1499999999999897</v>
      </c>
      <c r="P105">
        <f t="shared" si="13"/>
        <v>1.6167145269532765E-2</v>
      </c>
      <c r="Q105">
        <f t="shared" si="15"/>
        <v>9.0324407996171949</v>
      </c>
      <c r="R105">
        <f t="shared" si="10"/>
        <v>0.10547010156528003</v>
      </c>
      <c r="S105">
        <f t="shared" si="11"/>
        <v>1.229685552943852E-2</v>
      </c>
      <c r="T105">
        <f t="shared" si="9"/>
        <v>1.296950601623456E-3</v>
      </c>
      <c r="U105">
        <f t="shared" si="14"/>
        <v>607.35290112540577</v>
      </c>
    </row>
    <row r="106" spans="15:21" x14ac:dyDescent="0.25">
      <c r="O106">
        <f t="shared" si="12"/>
        <v>5.1999999999999895</v>
      </c>
      <c r="P106">
        <f t="shared" si="13"/>
        <v>1.6231992799613938E-2</v>
      </c>
      <c r="Q106">
        <f t="shared" si="15"/>
        <v>9.1276332496753483</v>
      </c>
      <c r="R106">
        <f t="shared" si="10"/>
        <v>0.10577210572711415</v>
      </c>
      <c r="S106">
        <f t="shared" si="11"/>
        <v>1.2280299414462136E-2</v>
      </c>
      <c r="T106">
        <f t="shared" si="9"/>
        <v>1.298913128027107E-3</v>
      </c>
      <c r="U106">
        <f t="shared" si="14"/>
        <v>608.0479446557556</v>
      </c>
    </row>
    <row r="107" spans="15:21" x14ac:dyDescent="0.25">
      <c r="O107">
        <f t="shared" si="12"/>
        <v>5.2499999999999893</v>
      </c>
      <c r="P107">
        <f t="shared" si="13"/>
        <v>1.6296938456015292E-2</v>
      </c>
      <c r="Q107">
        <f t="shared" si="15"/>
        <v>9.2229697435362645</v>
      </c>
      <c r="R107">
        <f t="shared" si="10"/>
        <v>0.10607422157128547</v>
      </c>
      <c r="S107">
        <f t="shared" si="11"/>
        <v>1.2263842314460727E-2</v>
      </c>
      <c r="T107">
        <f t="shared" si="9"/>
        <v>1.3008775269794136E-3</v>
      </c>
      <c r="U107">
        <f t="shared" si="14"/>
        <v>608.7420548665167</v>
      </c>
    </row>
    <row r="108" spans="15:21" x14ac:dyDescent="0.25">
      <c r="O108">
        <f t="shared" si="12"/>
        <v>5.2999999999999892</v>
      </c>
      <c r="P108">
        <f t="shared" si="13"/>
        <v>1.6361982332364262E-2</v>
      </c>
      <c r="Q108">
        <f t="shared" si="15"/>
        <v>9.3184504186396531</v>
      </c>
      <c r="R108">
        <f t="shared" si="10"/>
        <v>0.10637644973984688</v>
      </c>
      <c r="S108">
        <f t="shared" si="11"/>
        <v>1.2247483952665724E-2</v>
      </c>
      <c r="T108">
        <f t="shared" si="9"/>
        <v>1.3028438611303265E-3</v>
      </c>
      <c r="U108">
        <f t="shared" si="14"/>
        <v>609.43523733255086</v>
      </c>
    </row>
    <row r="109" spans="15:21" x14ac:dyDescent="0.25">
      <c r="O109">
        <f t="shared" si="12"/>
        <v>5.349999999999989</v>
      </c>
      <c r="P109">
        <f t="shared" si="13"/>
        <v>1.6427124525420778E-2</v>
      </c>
      <c r="Q109">
        <f t="shared" si="15"/>
        <v>9.414075417023529</v>
      </c>
      <c r="R109">
        <f t="shared" si="10"/>
        <v>0.10667879088495269</v>
      </c>
      <c r="S109">
        <f t="shared" si="11"/>
        <v>1.2231224048714035E-2</v>
      </c>
      <c r="T109">
        <f t="shared" si="9"/>
        <v>1.3048121925597689E-3</v>
      </c>
      <c r="U109">
        <f t="shared" si="14"/>
        <v>610.12749761328939</v>
      </c>
    </row>
    <row r="110" spans="15:21" x14ac:dyDescent="0.25">
      <c r="O110">
        <f t="shared" si="12"/>
        <v>5.3999999999999888</v>
      </c>
      <c r="P110">
        <f t="shared" si="13"/>
        <v>1.6492365135048766E-2</v>
      </c>
      <c r="Q110">
        <f t="shared" si="15"/>
        <v>9.5098448852824085</v>
      </c>
      <c r="R110">
        <f t="shared" si="10"/>
        <v>0.10698124566869043</v>
      </c>
      <c r="S110">
        <f t="shared" si="11"/>
        <v>1.2215062318688163E-2</v>
      </c>
      <c r="T110">
        <f t="shared" si="9"/>
        <v>1.3067825827739418E-3</v>
      </c>
      <c r="U110">
        <f t="shared" si="14"/>
        <v>610.81884125252805</v>
      </c>
    </row>
    <row r="111" spans="15:21" x14ac:dyDescent="0.25">
      <c r="O111">
        <f t="shared" si="12"/>
        <v>5.4499999999999886</v>
      </c>
      <c r="P111">
        <f t="shared" si="13"/>
        <v>1.6557704264187463E-2</v>
      </c>
      <c r="Q111">
        <f t="shared" si="15"/>
        <v>9.6057589745251697</v>
      </c>
      <c r="R111">
        <f t="shared" si="10"/>
        <v>0.10728381476291246</v>
      </c>
      <c r="S111">
        <f t="shared" si="11"/>
        <v>1.2198998475155787E-2</v>
      </c>
      <c r="T111">
        <f t="shared" ref="T111:T174" si="16">S111*R111</f>
        <v>1.3087550927016651E-3</v>
      </c>
      <c r="U111">
        <f t="shared" si="14"/>
        <v>611.50927377822427</v>
      </c>
    </row>
    <row r="112" spans="15:21" x14ac:dyDescent="0.25">
      <c r="O112">
        <f t="shared" si="12"/>
        <v>5.4999999999999885</v>
      </c>
      <c r="P112">
        <f t="shared" si="13"/>
        <v>1.6623142018822545E-2</v>
      </c>
      <c r="Q112">
        <f t="shared" si="15"/>
        <v>9.7018178403327013</v>
      </c>
      <c r="R112">
        <f t="shared" si="10"/>
        <v>0.1075864988490681</v>
      </c>
      <c r="S112">
        <f t="shared" si="11"/>
        <v>1.2183032227208714E-2</v>
      </c>
      <c r="T112">
        <f t="shared" si="16"/>
        <v>1.3107297826907497E-3</v>
      </c>
      <c r="U112">
        <f t="shared" si="14"/>
        <v>612.19880070229715</v>
      </c>
    </row>
    <row r="113" spans="15:21" x14ac:dyDescent="0.25">
      <c r="O113">
        <f t="shared" si="12"/>
        <v>5.5499999999999883</v>
      </c>
      <c r="P113">
        <f t="shared" si="13"/>
        <v>1.6688678507957081E-2</v>
      </c>
      <c r="Q113">
        <f t="shared" si="15"/>
        <v>9.7980216427152556</v>
      </c>
      <c r="R113">
        <f t="shared" si="10"/>
        <v>0.10788929861803606</v>
      </c>
      <c r="S113">
        <f t="shared" si="11"/>
        <v>1.2167163280501282E-2</v>
      </c>
      <c r="T113">
        <f t="shared" si="16"/>
        <v>1.312706712504406E-3</v>
      </c>
      <c r="U113">
        <f t="shared" si="14"/>
        <v>612.88742752042901</v>
      </c>
    </row>
    <row r="114" spans="15:21" x14ac:dyDescent="0.25">
      <c r="O114">
        <f t="shared" si="12"/>
        <v>5.5999999999999881</v>
      </c>
      <c r="P114">
        <f t="shared" si="13"/>
        <v>1.6754313843582301E-2</v>
      </c>
      <c r="Q114">
        <f t="shared" si="15"/>
        <v>9.8943705460695206</v>
      </c>
      <c r="R114">
        <f t="shared" si="10"/>
        <v>0.10819221476995733</v>
      </c>
      <c r="S114">
        <f t="shared" si="11"/>
        <v>1.2151391337288157E-2</v>
      </c>
      <c r="T114">
        <f t="shared" si="16"/>
        <v>1.3146859413176793E-3</v>
      </c>
      <c r="U114">
        <f t="shared" si="14"/>
        <v>613.57515971186876</v>
      </c>
    </row>
    <row r="115" spans="15:21" x14ac:dyDescent="0.25">
      <c r="O115">
        <f t="shared" si="12"/>
        <v>5.6499999999999879</v>
      </c>
      <c r="P115">
        <f t="shared" si="13"/>
        <v>1.6820048140648185E-2</v>
      </c>
      <c r="Q115">
        <f t="shared" si="15"/>
        <v>9.990864719135466</v>
      </c>
      <c r="R115">
        <f t="shared" si="10"/>
        <v>0.10849524801406785</v>
      </c>
      <c r="S115">
        <f t="shared" si="11"/>
        <v>1.2135716096461567E-2</v>
      </c>
      <c r="T115">
        <f t="shared" si="16"/>
        <v>1.316667527713913E-3</v>
      </c>
      <c r="U115">
        <f t="shared" si="14"/>
        <v>614.26200273923894</v>
      </c>
    </row>
    <row r="116" spans="15:21" x14ac:dyDescent="0.25">
      <c r="O116">
        <f t="shared" si="12"/>
        <v>5.6999999999999877</v>
      </c>
      <c r="P116">
        <f t="shared" si="13"/>
        <v>1.6885881517033879E-2</v>
      </c>
      <c r="Q116">
        <f t="shared" si="15"/>
        <v>10.087504334952904</v>
      </c>
      <c r="R116">
        <f t="shared" si="10"/>
        <v>0.10879839906853214</v>
      </c>
      <c r="S116">
        <f t="shared" si="11"/>
        <v>1.2120137253587956E-2</v>
      </c>
      <c r="T116">
        <f t="shared" si="16"/>
        <v>1.3186515296812456E-3</v>
      </c>
      <c r="U116">
        <f t="shared" si="14"/>
        <v>614.9479620483429</v>
      </c>
    </row>
    <row r="117" spans="15:21" x14ac:dyDescent="0.25">
      <c r="O117">
        <f t="shared" si="12"/>
        <v>5.7499999999999876</v>
      </c>
      <c r="P117">
        <f t="shared" si="13"/>
        <v>1.6951814093517942E-2</v>
      </c>
      <c r="Q117">
        <f t="shared" si="15"/>
        <v>10.184289570817832</v>
      </c>
      <c r="R117">
        <f t="shared" si="10"/>
        <v>0.10910166866027687</v>
      </c>
      <c r="S117">
        <f t="shared" si="11"/>
        <v>1.2104654500944063E-2</v>
      </c>
      <c r="T117">
        <f t="shared" si="16"/>
        <v>1.3206380046091282E-3</v>
      </c>
      <c r="U117">
        <f t="shared" si="14"/>
        <v>615.63304306797613</v>
      </c>
    </row>
    <row r="118" spans="15:21" x14ac:dyDescent="0.25">
      <c r="O118">
        <f t="shared" si="12"/>
        <v>5.7999999999999874</v>
      </c>
      <c r="P118">
        <f t="shared" si="13"/>
        <v>1.70178459937484E-2</v>
      </c>
      <c r="Q118">
        <f t="shared" si="15"/>
        <v>10.281220608238442</v>
      </c>
      <c r="R118">
        <f t="shared" si="10"/>
        <v>0.10940505752482464</v>
      </c>
      <c r="S118">
        <f t="shared" si="11"/>
        <v>1.2089267527552463E-2</v>
      </c>
      <c r="T118">
        <f t="shared" si="16"/>
        <v>1.3226270092848717E-3</v>
      </c>
      <c r="U118">
        <f t="shared" si="14"/>
        <v>616.31725120973738</v>
      </c>
    </row>
    <row r="119" spans="15:21" x14ac:dyDescent="0.25">
      <c r="O119">
        <f t="shared" si="12"/>
        <v>5.8499999999999872</v>
      </c>
      <c r="P119">
        <f t="shared" si="13"/>
        <v>1.7083977344212645E-2</v>
      </c>
      <c r="Q119">
        <f t="shared" si="15"/>
        <v>10.37829763289097</v>
      </c>
      <c r="R119">
        <f t="shared" si="10"/>
        <v>0.10970856640612835</v>
      </c>
      <c r="S119">
        <f t="shared" si="11"/>
        <v>1.2073976019216497E-2</v>
      </c>
      <c r="T119">
        <f t="shared" si="16"/>
        <v>1.3246185998902142E-3</v>
      </c>
      <c r="U119">
        <f t="shared" si="14"/>
        <v>617.00059186784426</v>
      </c>
    </row>
    <row r="120" spans="15:21" x14ac:dyDescent="0.25">
      <c r="O120">
        <f t="shared" si="12"/>
        <v>5.899999999999987</v>
      </c>
      <c r="P120">
        <f t="shared" si="13"/>
        <v>1.7150208274207157E-2</v>
      </c>
      <c r="Q120">
        <f t="shared" si="15"/>
        <v>10.475520834575221</v>
      </c>
      <c r="R120">
        <f t="shared" si="10"/>
        <v>0.1100121960564056</v>
      </c>
      <c r="S120">
        <f t="shared" si="11"/>
        <v>1.205877965855469E-2</v>
      </c>
      <c r="T120">
        <f t="shared" si="16"/>
        <v>1.3266128319979144E-3</v>
      </c>
      <c r="U120">
        <f t="shared" si="14"/>
        <v>617.68307041894866</v>
      </c>
    </row>
    <row r="121" spans="15:21" x14ac:dyDescent="0.25">
      <c r="O121">
        <f t="shared" si="12"/>
        <v>5.9499999999999869</v>
      </c>
      <c r="P121">
        <f t="shared" si="13"/>
        <v>1.7216538915807052E-2</v>
      </c>
      <c r="Q121">
        <f t="shared" si="15"/>
        <v>10.572890407169879</v>
      </c>
      <c r="R121">
        <f t="shared" si="10"/>
        <v>0.11031594723597359</v>
      </c>
      <c r="S121">
        <f t="shared" si="11"/>
        <v>1.2043678125034584E-2</v>
      </c>
      <c r="T121">
        <f t="shared" si="16"/>
        <v>1.3286097605683645E-3</v>
      </c>
      <c r="U121">
        <f t="shared" si="14"/>
        <v>618.36469222195524</v>
      </c>
    </row>
    <row r="122" spans="15:21" x14ac:dyDescent="0.25">
      <c r="O122">
        <f t="shared" si="12"/>
        <v>5.9999999999999867</v>
      </c>
      <c r="P122">
        <f t="shared" si="13"/>
        <v>1.7282969403835471E-2</v>
      </c>
      <c r="Q122">
        <f t="shared" si="15"/>
        <v>10.670406548587572</v>
      </c>
      <c r="R122">
        <f t="shared" si="10"/>
        <v>0.11061982071308415</v>
      </c>
      <c r="S122">
        <f t="shared" si="11"/>
        <v>1.2028671095006032E-2</v>
      </c>
      <c r="T122">
        <f t="shared" si="16"/>
        <v>1.330609439946225E-3</v>
      </c>
      <c r="U122">
        <f t="shared" si="14"/>
        <v>619.04546261784208</v>
      </c>
    </row>
    <row r="123" spans="15:21" x14ac:dyDescent="0.25">
      <c r="O123">
        <f t="shared" si="12"/>
        <v>6.0499999999999865</v>
      </c>
      <c r="P123">
        <f t="shared" si="13"/>
        <v>1.7349499875832782E-2</v>
      </c>
      <c r="Q123">
        <f t="shared" si="15"/>
        <v>10.768069460729659</v>
      </c>
      <c r="R123">
        <f t="shared" si="10"/>
        <v>0.11092381726375923</v>
      </c>
      <c r="S123">
        <f t="shared" si="11"/>
        <v>1.2013758241733959E-2</v>
      </c>
      <c r="T123">
        <f t="shared" si="16"/>
        <v>1.332611923857079E-3</v>
      </c>
      <c r="U123">
        <f t="shared" si="14"/>
        <v>619.72538692948217</v>
      </c>
    </row>
    <row r="124" spans="15:21" x14ac:dyDescent="0.25">
      <c r="O124">
        <f t="shared" si="12"/>
        <v>6.0999999999999863</v>
      </c>
      <c r="P124">
        <f t="shared" si="13"/>
        <v>1.7416130472025636E-2</v>
      </c>
      <c r="Q124">
        <f t="shared" si="15"/>
        <v>10.865879349440817</v>
      </c>
      <c r="R124">
        <f t="shared" si="10"/>
        <v>0.11122793767162642</v>
      </c>
      <c r="S124">
        <f t="shared" si="11"/>
        <v>1.1998939235430545E-2</v>
      </c>
      <c r="T124">
        <f t="shared" si="16"/>
        <v>1.3346172654041014E-3</v>
      </c>
      <c r="U124">
        <f t="shared" si="14"/>
        <v>620.40447046146789</v>
      </c>
    </row>
    <row r="125" spans="15:21" x14ac:dyDescent="0.25">
      <c r="O125">
        <f t="shared" si="12"/>
        <v>6.1499999999999861</v>
      </c>
      <c r="P125">
        <f t="shared" si="13"/>
        <v>1.7482861335295842E-2</v>
      </c>
      <c r="Q125">
        <f t="shared" si="15"/>
        <v>10.963836424463331</v>
      </c>
      <c r="R125">
        <f t="shared" si="10"/>
        <v>0.11153218272775507</v>
      </c>
      <c r="S125">
        <f t="shared" si="11"/>
        <v>1.198421374328691E-2</v>
      </c>
      <c r="T125">
        <f t="shared" si="16"/>
        <v>1.3366255170647492E-3</v>
      </c>
      <c r="U125">
        <f t="shared" si="14"/>
        <v>621.08271849993616</v>
      </c>
    </row>
    <row r="126" spans="15:21" x14ac:dyDescent="0.25">
      <c r="O126">
        <f t="shared" si="12"/>
        <v>6.199999999999986</v>
      </c>
      <c r="P126">
        <f t="shared" si="13"/>
        <v>1.7549692611149078E-2</v>
      </c>
      <c r="Q126">
        <f t="shared" si="15"/>
        <v>11.061940899391178</v>
      </c>
      <c r="R126">
        <f t="shared" si="10"/>
        <v>0.11183655323049228</v>
      </c>
      <c r="S126">
        <f t="shared" si="11"/>
        <v>1.1969581429504257E-2</v>
      </c>
      <c r="T126">
        <f t="shared" si="16"/>
        <v>1.3386367306874648E-3</v>
      </c>
      <c r="U126">
        <f t="shared" si="14"/>
        <v>621.76013631239687</v>
      </c>
    </row>
    <row r="127" spans="15:21" x14ac:dyDescent="0.25">
      <c r="O127">
        <f t="shared" si="12"/>
        <v>6.2499999999999858</v>
      </c>
      <c r="P127">
        <f t="shared" si="13"/>
        <v>1.761662444768345E-2</v>
      </c>
      <c r="Q127">
        <f t="shared" si="15"/>
        <v>11.160192991623887</v>
      </c>
      <c r="R127">
        <f t="shared" si="10"/>
        <v>0.11214104998529976</v>
      </c>
      <c r="S127">
        <f t="shared" si="11"/>
        <v>1.1955041955324458E-2</v>
      </c>
      <c r="T127">
        <f t="shared" si="16"/>
        <v>1.3406509574883959E-3</v>
      </c>
      <c r="U127">
        <f t="shared" si="14"/>
        <v>622.43672914756189</v>
      </c>
    </row>
    <row r="128" spans="15:21" x14ac:dyDescent="0.25">
      <c r="O128">
        <f t="shared" si="12"/>
        <v>6.2999999999999856</v>
      </c>
      <c r="P128">
        <f t="shared" si="13"/>
        <v>1.7683656995557871E-2</v>
      </c>
      <c r="Q128">
        <f t="shared" si="15"/>
        <v>11.258592922320073</v>
      </c>
      <c r="R128">
        <f t="shared" si="10"/>
        <v>0.11244567380459032</v>
      </c>
      <c r="S128">
        <f t="shared" si="11"/>
        <v>1.1940594979060167E-2</v>
      </c>
      <c r="T128">
        <f t="shared" si="16"/>
        <v>1.3426682480481285E-3</v>
      </c>
      <c r="U128">
        <f t="shared" si="14"/>
        <v>623.1125022351755</v>
      </c>
    </row>
    <row r="129" spans="15:21" x14ac:dyDescent="0.25">
      <c r="O129">
        <f t="shared" si="12"/>
        <v>6.3499999999999854</v>
      </c>
      <c r="P129">
        <f t="shared" si="13"/>
        <v>1.7750790407960279E-2</v>
      </c>
      <c r="Q129">
        <f t="shared" si="15"/>
        <v>11.357140916350836</v>
      </c>
      <c r="R129">
        <f t="shared" si="10"/>
        <v>0.11275042550756495</v>
      </c>
      <c r="S129">
        <f t="shared" si="11"/>
        <v>1.1926240156124377E-2</v>
      </c>
      <c r="T129">
        <f t="shared" si="16"/>
        <v>1.3446886523084314E-3</v>
      </c>
      <c r="U129">
        <f t="shared" si="14"/>
        <v>623.78746078584868</v>
      </c>
    </row>
    <row r="130" spans="15:21" x14ac:dyDescent="0.25">
      <c r="O130">
        <f t="shared" si="12"/>
        <v>6.3999999999999853</v>
      </c>
      <c r="P130">
        <f t="shared" si="13"/>
        <v>1.7818024840575701E-2</v>
      </c>
      <c r="Q130">
        <f t="shared" si="15"/>
        <v>11.455837202252859</v>
      </c>
      <c r="R130">
        <f t="shared" ref="R130:R193" si="17">($K$10+Q130)*144/($K$8*U130)</f>
        <v>0.11305530592005023</v>
      </c>
      <c r="S130">
        <f t="shared" ref="S130:S193" si="18">(coef5*Q130^5+coef4*Q130^4+coef3*Q130^3+coef2*Q130^2+coef1*Q130+coef0)/60</f>
        <v>1.1911977139059478E-2</v>
      </c>
      <c r="T130">
        <f t="shared" si="16"/>
        <v>1.3467122195690139E-3</v>
      </c>
      <c r="U130">
        <f t="shared" si="14"/>
        <v>624.4616099908925</v>
      </c>
    </row>
    <row r="131" spans="15:21" x14ac:dyDescent="0.25">
      <c r="O131">
        <f t="shared" ref="O131:O194" si="19">O130+dt</f>
        <v>6.4499999999999851</v>
      </c>
      <c r="P131">
        <f t="shared" ref="P131:P194" si="20">P130+T130*dt</f>
        <v>1.7885360451554151E-2</v>
      </c>
      <c r="Q131">
        <f t="shared" si="15"/>
        <v>11.554682012181278</v>
      </c>
      <c r="R131">
        <f t="shared" si="17"/>
        <v>0.11336031587433604</v>
      </c>
      <c r="S131">
        <f t="shared" si="18"/>
        <v>1.189780557756581E-2</v>
      </c>
      <c r="T131">
        <f t="shared" si="16"/>
        <v>1.3487389984842973E-3</v>
      </c>
      <c r="U131">
        <f t="shared" ref="U131:U194" si="21">$K$9*((Q131+$K$10)/($K$10))^(($K$11-1)/$K$11)</f>
        <v>625.13495502215414</v>
      </c>
    </row>
    <row r="132" spans="15:21" x14ac:dyDescent="0.25">
      <c r="O132">
        <f t="shared" si="19"/>
        <v>6.4999999999999849</v>
      </c>
      <c r="P132">
        <f t="shared" si="20"/>
        <v>1.7952797401478367E-2</v>
      </c>
      <c r="Q132">
        <f t="shared" ref="Q132:Q195" si="22">P132*$K$8*$K$9/($K$6*144)-$K$10</f>
        <v>11.653675581862338</v>
      </c>
      <c r="R132">
        <f t="shared" si="17"/>
        <v>0.11366545620901319</v>
      </c>
      <c r="S132">
        <f t="shared" si="18"/>
        <v>1.1883725118529715E-2</v>
      </c>
      <c r="T132">
        <f t="shared" si="16"/>
        <v>1.3507690370601895E-3</v>
      </c>
      <c r="U132">
        <f t="shared" si="21"/>
        <v>625.80750103185574</v>
      </c>
    </row>
    <row r="133" spans="15:21" x14ac:dyDescent="0.25">
      <c r="O133">
        <f t="shared" si="19"/>
        <v>6.5499999999999847</v>
      </c>
      <c r="P133">
        <f t="shared" si="20"/>
        <v>1.8020335853331376E-2</v>
      </c>
      <c r="Q133">
        <f t="shared" si="22"/>
        <v>11.752818150545743</v>
      </c>
      <c r="R133">
        <f t="shared" si="17"/>
        <v>0.11397072776881131</v>
      </c>
      <c r="S133">
        <f t="shared" si="18"/>
        <v>1.1869735406051084E-2</v>
      </c>
      <c r="T133">
        <f t="shared" si="16"/>
        <v>1.3528023826508691E-3</v>
      </c>
      <c r="U133">
        <f t="shared" si="21"/>
        <v>626.47925315243299</v>
      </c>
    </row>
    <row r="134" spans="15:21" x14ac:dyDescent="0.25">
      <c r="O134">
        <f t="shared" si="19"/>
        <v>6.5999999999999845</v>
      </c>
      <c r="P134">
        <f t="shared" si="20"/>
        <v>1.8087975972463921E-2</v>
      </c>
      <c r="Q134">
        <f t="shared" si="22"/>
        <v>11.852109960956909</v>
      </c>
      <c r="R134">
        <f t="shared" si="17"/>
        <v>0.11427613140443794</v>
      </c>
      <c r="S134">
        <f t="shared" si="18"/>
        <v>1.1855836081470427E-2</v>
      </c>
      <c r="T134">
        <f t="shared" si="16"/>
        <v>1.3548390819555912E-3</v>
      </c>
      <c r="U134">
        <f t="shared" si="21"/>
        <v>627.15021649637595</v>
      </c>
    </row>
    <row r="135" spans="15:21" x14ac:dyDescent="0.25">
      <c r="O135">
        <f t="shared" si="19"/>
        <v>6.6499999999999844</v>
      </c>
      <c r="P135">
        <f t="shared" si="20"/>
        <v>1.8155717926561701E-2</v>
      </c>
      <c r="Q135">
        <f t="shared" si="22"/>
        <v>11.951551259248799</v>
      </c>
      <c r="R135">
        <f t="shared" si="17"/>
        <v>0.1145816679724163</v>
      </c>
      <c r="S135">
        <f t="shared" si="18"/>
        <v>1.1842026783395446E-2</v>
      </c>
      <c r="T135">
        <f t="shared" si="16"/>
        <v>1.3568791810154781E-3</v>
      </c>
      <c r="U135">
        <f t="shared" si="21"/>
        <v>627.82039615607221</v>
      </c>
    </row>
    <row r="136" spans="15:21" x14ac:dyDescent="0.25">
      <c r="O136">
        <f t="shared" si="19"/>
        <v>6.6999999999999842</v>
      </c>
      <c r="P136">
        <f t="shared" si="20"/>
        <v>1.8223561885612475E-2</v>
      </c>
      <c r="Q136">
        <f t="shared" si="22"/>
        <v>12.051142294953689</v>
      </c>
      <c r="R136">
        <f t="shared" si="17"/>
        <v>0.11488733833492454</v>
      </c>
      <c r="S136">
        <f t="shared" si="18"/>
        <v>1.1828307147727127E-2</v>
      </c>
      <c r="T136">
        <f t="shared" si="16"/>
        <v>1.3589227252103328E-3</v>
      </c>
      <c r="U136">
        <f t="shared" si="21"/>
        <v>628.48979720365048</v>
      </c>
    </row>
    <row r="137" spans="15:21" x14ac:dyDescent="0.25">
      <c r="O137">
        <f t="shared" si="19"/>
        <v>6.749999999999984</v>
      </c>
      <c r="P137">
        <f t="shared" si="20"/>
        <v>1.8291508021872991E-2</v>
      </c>
      <c r="Q137">
        <f t="shared" si="22"/>
        <v>12.150883320934586</v>
      </c>
      <c r="R137">
        <f t="shared" si="17"/>
        <v>0.11519314335963485</v>
      </c>
      <c r="S137">
        <f t="shared" si="18"/>
        <v>1.1814676807685378E-2</v>
      </c>
      <c r="T137">
        <f t="shared" si="16"/>
        <v>1.3609697592554548E-3</v>
      </c>
      <c r="U137">
        <f t="shared" si="21"/>
        <v>629.158424690826</v>
      </c>
    </row>
    <row r="138" spans="15:21" x14ac:dyDescent="0.25">
      <c r="O138">
        <f t="shared" si="19"/>
        <v>6.7999999999999838</v>
      </c>
      <c r="P138">
        <f t="shared" si="20"/>
        <v>1.8359556509835763E-2</v>
      </c>
      <c r="Q138">
        <f t="shared" si="22"/>
        <v>12.250774593336484</v>
      </c>
      <c r="R138">
        <f t="shared" si="17"/>
        <v>0.11549908391955258</v>
      </c>
      <c r="S138">
        <f t="shared" si="18"/>
        <v>1.1801135393834173E-2</v>
      </c>
      <c r="T138">
        <f t="shared" si="16"/>
        <v>1.3630203271984553E-3</v>
      </c>
      <c r="U138">
        <f t="shared" si="21"/>
        <v>629.8262836487479</v>
      </c>
    </row>
    <row r="139" spans="15:21" x14ac:dyDescent="0.25">
      <c r="O139">
        <f t="shared" si="19"/>
        <v>6.8499999999999837</v>
      </c>
      <c r="P139">
        <f t="shared" si="20"/>
        <v>1.8427707526195686E-2</v>
      </c>
      <c r="Q139">
        <f t="shared" si="22"/>
        <v>12.350816371537338</v>
      </c>
      <c r="R139">
        <f t="shared" si="17"/>
        <v>0.11580516089285595</v>
      </c>
      <c r="S139">
        <f t="shared" si="18"/>
        <v>1.1787682534106258E-2</v>
      </c>
      <c r="T139">
        <f t="shared" si="16"/>
        <v>1.3650744724160832E-3</v>
      </c>
      <c r="U139">
        <f t="shared" si="21"/>
        <v>630.4933790878473</v>
      </c>
    </row>
    <row r="140" spans="15:21" x14ac:dyDescent="0.25">
      <c r="O140">
        <f t="shared" si="19"/>
        <v>6.8999999999999835</v>
      </c>
      <c r="P140">
        <f t="shared" si="20"/>
        <v>1.8495961249816489E-2</v>
      </c>
      <c r="Q140">
        <f t="shared" si="22"/>
        <v>12.451008918098832</v>
      </c>
      <c r="R140">
        <f t="shared" si="17"/>
        <v>0.11611137516273572</v>
      </c>
      <c r="S140">
        <f t="shared" si="18"/>
        <v>1.1774317853827383E-2</v>
      </c>
      <c r="T140">
        <f t="shared" si="16"/>
        <v>1.3671322376110485E-3</v>
      </c>
      <c r="U140">
        <f t="shared" si="21"/>
        <v>631.15971599768682</v>
      </c>
    </row>
    <row r="141" spans="15:21" x14ac:dyDescent="0.25">
      <c r="O141">
        <f t="shared" si="19"/>
        <v>6.9499999999999833</v>
      </c>
      <c r="P141">
        <f t="shared" si="20"/>
        <v>1.856431786169704E-2</v>
      </c>
      <c r="Q141">
        <f t="shared" si="22"/>
        <v>12.551352498716913</v>
      </c>
      <c r="R141">
        <f t="shared" si="17"/>
        <v>0.11641772761723523</v>
      </c>
      <c r="S141">
        <f t="shared" si="18"/>
        <v>1.1761040975740098E-2</v>
      </c>
      <c r="T141">
        <f t="shared" si="16"/>
        <v>1.3691936648088533E-3</v>
      </c>
      <c r="U141">
        <f t="shared" si="21"/>
        <v>631.82529934681259</v>
      </c>
    </row>
    <row r="142" spans="15:21" x14ac:dyDescent="0.25">
      <c r="O142">
        <f t="shared" si="19"/>
        <v>6.9999999999999831</v>
      </c>
      <c r="P142">
        <f t="shared" si="20"/>
        <v>1.8632777544937484E-2</v>
      </c>
      <c r="Q142">
        <f t="shared" si="22"/>
        <v>12.651847382172079</v>
      </c>
      <c r="R142">
        <f t="shared" si="17"/>
        <v>0.11672421914909055</v>
      </c>
      <c r="S142">
        <f t="shared" si="18"/>
        <v>1.1747851520027093E-2</v>
      </c>
      <c r="T142">
        <f t="shared" si="16"/>
        <v>1.371258795354619E-3</v>
      </c>
      <c r="U142">
        <f t="shared" si="21"/>
        <v>632.490134082606</v>
      </c>
    </row>
    <row r="143" spans="15:21" x14ac:dyDescent="0.25">
      <c r="O143">
        <f t="shared" si="19"/>
        <v>7.0499999999999829</v>
      </c>
      <c r="P143">
        <f t="shared" si="20"/>
        <v>1.8701340484705214E-2</v>
      </c>
      <c r="Q143">
        <f t="shared" si="22"/>
        <v>12.752493840279424</v>
      </c>
      <c r="R143">
        <f t="shared" si="17"/>
        <v>0.11703085065557095</v>
      </c>
      <c r="S143">
        <f t="shared" si="18"/>
        <v>1.173474910433412E-2</v>
      </c>
      <c r="T143">
        <f t="shared" si="16"/>
        <v>1.3733276699099215E-3</v>
      </c>
      <c r="U143">
        <f t="shared" si="21"/>
        <v>633.15422513113776</v>
      </c>
    </row>
    <row r="144" spans="15:21" x14ac:dyDescent="0.25">
      <c r="O144">
        <f t="shared" si="19"/>
        <v>7.0999999999999828</v>
      </c>
      <c r="P144">
        <f t="shared" si="20"/>
        <v>1.8770006868200712E-2</v>
      </c>
      <c r="Q144">
        <f t="shared" si="22"/>
        <v>12.853292147838509</v>
      </c>
      <c r="R144">
        <f t="shared" si="17"/>
        <v>0.11733762303831952</v>
      </c>
      <c r="S144">
        <f t="shared" si="18"/>
        <v>1.1721733343792458E-2</v>
      </c>
      <c r="T144">
        <f t="shared" si="16"/>
        <v>1.3754003284496199E-3</v>
      </c>
      <c r="U144">
        <f t="shared" si="21"/>
        <v>633.81757739702334</v>
      </c>
    </row>
    <row r="145" spans="15:21" x14ac:dyDescent="0.25">
      <c r="O145">
        <f t="shared" si="19"/>
        <v>7.1499999999999826</v>
      </c>
      <c r="P145">
        <f t="shared" si="20"/>
        <v>1.8838776884623192E-2</v>
      </c>
      <c r="Q145">
        <f t="shared" si="22"/>
        <v>12.954242582582907</v>
      </c>
      <c r="R145">
        <f t="shared" si="17"/>
        <v>0.11764453720319387</v>
      </c>
      <c r="S145">
        <f t="shared" si="18"/>
        <v>1.1708803851040984E-2</v>
      </c>
      <c r="T145">
        <f t="shared" si="16"/>
        <v>1.3774768102586907E-3</v>
      </c>
      <c r="U145">
        <f t="shared" si="21"/>
        <v>634.48019576327943</v>
      </c>
    </row>
    <row r="146" spans="15:21" x14ac:dyDescent="0.25">
      <c r="O146">
        <f t="shared" si="19"/>
        <v>7.1999999999999824</v>
      </c>
      <c r="P146">
        <f t="shared" si="20"/>
        <v>1.8907650725136126E-2</v>
      </c>
      <c r="Q146">
        <f t="shared" si="22"/>
        <v>13.055345425129619</v>
      </c>
      <c r="R146">
        <f t="shared" si="17"/>
        <v>0.1179515940601075</v>
      </c>
      <c r="S146">
        <f t="shared" si="18"/>
        <v>1.1695960236247801E-2</v>
      </c>
      <c r="T146">
        <f t="shared" si="16"/>
        <v>1.3795571539290596E-3</v>
      </c>
      <c r="U146">
        <f t="shared" si="21"/>
        <v>635.142085091181</v>
      </c>
    </row>
    <row r="147" spans="15:21" x14ac:dyDescent="0.25">
      <c r="O147">
        <f t="shared" si="19"/>
        <v>7.2499999999999822</v>
      </c>
      <c r="P147">
        <f t="shared" si="20"/>
        <v>1.897662858283258E-2</v>
      </c>
      <c r="Q147">
        <f t="shared" si="22"/>
        <v>13.156600958928191</v>
      </c>
      <c r="R147">
        <f t="shared" si="17"/>
        <v>0.11825879452287068</v>
      </c>
      <c r="S147">
        <f t="shared" si="18"/>
        <v>1.1683202107131464E-2</v>
      </c>
      <c r="T147">
        <f t="shared" si="16"/>
        <v>1.3816413973564295E-3</v>
      </c>
      <c r="U147">
        <f t="shared" si="21"/>
        <v>635.80325022012107</v>
      </c>
    </row>
    <row r="148" spans="15:21" x14ac:dyDescent="0.25">
      <c r="O148">
        <f t="shared" si="19"/>
        <v>7.2999999999999821</v>
      </c>
      <c r="P148">
        <f t="shared" si="20"/>
        <v>1.9045710652700401E-2</v>
      </c>
      <c r="Q148">
        <f t="shared" si="22"/>
        <v>13.258009470209565</v>
      </c>
      <c r="R148">
        <f t="shared" si="17"/>
        <v>0.11856613950903191</v>
      </c>
      <c r="S148">
        <f t="shared" si="18"/>
        <v>1.1670529068981821E-2</v>
      </c>
      <c r="T148">
        <f t="shared" si="16"/>
        <v>1.383729577737111E-3</v>
      </c>
      <c r="U148">
        <f t="shared" si="21"/>
        <v>636.46369596747036</v>
      </c>
    </row>
    <row r="149" spans="15:21" x14ac:dyDescent="0.25">
      <c r="O149">
        <f t="shared" si="19"/>
        <v>7.3499999999999819</v>
      </c>
      <c r="P149">
        <f t="shared" si="20"/>
        <v>1.9114897131587257E-2</v>
      </c>
      <c r="Q149">
        <f t="shared" si="22"/>
        <v>13.359571247934831</v>
      </c>
      <c r="R149">
        <f t="shared" si="17"/>
        <v>0.1188736299397197</v>
      </c>
      <c r="S149">
        <f t="shared" si="18"/>
        <v>1.1657940724680411E-2</v>
      </c>
      <c r="T149">
        <f t="shared" si="16"/>
        <v>1.3858217315648469E-3</v>
      </c>
      <c r="U149">
        <f t="shared" si="21"/>
        <v>637.12342712843906</v>
      </c>
    </row>
    <row r="150" spans="15:21" x14ac:dyDescent="0.25">
      <c r="O150">
        <f t="shared" si="19"/>
        <v>7.3999999999999817</v>
      </c>
      <c r="P150">
        <f t="shared" si="20"/>
        <v>1.9184188218165501E-2</v>
      </c>
      <c r="Q150">
        <f t="shared" si="22"/>
        <v>13.461286583743572</v>
      </c>
      <c r="R150">
        <f t="shared" si="17"/>
        <v>0.11918126673948416</v>
      </c>
      <c r="S150">
        <f t="shared" si="18"/>
        <v>1.1645436674720535E-2</v>
      </c>
      <c r="T150">
        <f t="shared" si="16"/>
        <v>1.3879178946276396E-3</v>
      </c>
      <c r="U150">
        <f t="shared" si="21"/>
        <v>637.78244847593851</v>
      </c>
    </row>
    <row r="151" spans="15:21" x14ac:dyDescent="0.25">
      <c r="O151">
        <f t="shared" si="19"/>
        <v>7.4499999999999815</v>
      </c>
      <c r="P151">
        <f t="shared" si="20"/>
        <v>1.9253584112896883E-2</v>
      </c>
      <c r="Q151">
        <f t="shared" si="22"/>
        <v>13.563155771902146</v>
      </c>
      <c r="R151">
        <f t="shared" si="17"/>
        <v>0.11948905083613909</v>
      </c>
      <c r="S151">
        <f t="shared" si="18"/>
        <v>1.1633016517226865E-2</v>
      </c>
      <c r="T151">
        <f t="shared" si="16"/>
        <v>1.3900181020045665E-3</v>
      </c>
      <c r="U151">
        <f t="shared" si="21"/>
        <v>638.44076476044586</v>
      </c>
    </row>
    <row r="152" spans="15:21" x14ac:dyDescent="0.25">
      <c r="O152">
        <f t="shared" si="19"/>
        <v>7.4999999999999813</v>
      </c>
      <c r="P152">
        <f t="shared" si="20"/>
        <v>1.9323085017997111E-2</v>
      </c>
      <c r="Q152">
        <f t="shared" si="22"/>
        <v>13.665179109251586</v>
      </c>
      <c r="R152">
        <f t="shared" si="17"/>
        <v>0.11979698316060389</v>
      </c>
      <c r="S152">
        <f t="shared" si="18"/>
        <v>1.1620679847974762E-2</v>
      </c>
      <c r="T152">
        <f t="shared" si="16"/>
        <v>1.3921223880626016E-3</v>
      </c>
      <c r="U152">
        <f t="shared" si="21"/>
        <v>639.09838070986837</v>
      </c>
    </row>
    <row r="153" spans="15:21" x14ac:dyDescent="0.25">
      <c r="O153">
        <f t="shared" si="19"/>
        <v>7.5499999999999812</v>
      </c>
      <c r="P153">
        <f t="shared" si="20"/>
        <v>1.9392691137400241E-2</v>
      </c>
      <c r="Q153">
        <f t="shared" si="22"/>
        <v>13.76735689515538</v>
      </c>
      <c r="R153">
        <f t="shared" si="17"/>
        <v>0.1201050646467461</v>
      </c>
      <c r="S153">
        <f t="shared" si="18"/>
        <v>1.1608426260409151E-2</v>
      </c>
      <c r="T153">
        <f t="shared" si="16"/>
        <v>1.394230786453426E-3</v>
      </c>
      <c r="U153">
        <f t="shared" si="21"/>
        <v>639.75530102940922</v>
      </c>
    </row>
    <row r="154" spans="15:21" x14ac:dyDescent="0.25">
      <c r="O154">
        <f t="shared" si="19"/>
        <v>7.599999999999981</v>
      </c>
      <c r="P154">
        <f t="shared" si="20"/>
        <v>1.9462402676722911E-2</v>
      </c>
      <c r="Q154">
        <f t="shared" si="22"/>
        <v>13.869689431446943</v>
      </c>
      <c r="R154">
        <f t="shared" si="17"/>
        <v>0.12041329623122361</v>
      </c>
      <c r="S154">
        <f t="shared" si="18"/>
        <v>1.1596255345663074E-2</v>
      </c>
      <c r="T154">
        <f t="shared" si="16"/>
        <v>1.3963433301102382E-3</v>
      </c>
      <c r="U154">
        <f t="shared" si="21"/>
        <v>640.41153040143456</v>
      </c>
    </row>
    <row r="155" spans="15:21" x14ac:dyDescent="0.25">
      <c r="O155">
        <f t="shared" si="19"/>
        <v>7.6499999999999808</v>
      </c>
      <c r="P155">
        <f t="shared" si="20"/>
        <v>1.9532219843228421E-2</v>
      </c>
      <c r="Q155">
        <f t="shared" si="22"/>
        <v>13.972177022376897</v>
      </c>
      <c r="R155">
        <f t="shared" si="17"/>
        <v>0.12072167885332748</v>
      </c>
      <c r="S155">
        <f t="shared" si="18"/>
        <v>1.1584166692575887E-2</v>
      </c>
      <c r="T155">
        <f t="shared" si="16"/>
        <v>1.398460051244559E-3</v>
      </c>
      <c r="U155">
        <f t="shared" si="21"/>
        <v>641.06707348534144</v>
      </c>
    </row>
    <row r="156" spans="15:21" x14ac:dyDescent="0.25">
      <c r="O156">
        <f t="shared" si="19"/>
        <v>7.6999999999999806</v>
      </c>
      <c r="P156">
        <f t="shared" si="20"/>
        <v>1.9602142845790649E-2</v>
      </c>
      <c r="Q156">
        <f t="shared" si="22"/>
        <v>14.0748199745601</v>
      </c>
      <c r="R156">
        <f t="shared" si="17"/>
        <v>0.12103021345482458</v>
      </c>
      <c r="S156">
        <f t="shared" si="18"/>
        <v>1.1572159887711077E-2</v>
      </c>
      <c r="T156">
        <f t="shared" si="16"/>
        <v>1.4005809813430305E-3</v>
      </c>
      <c r="U156">
        <f t="shared" si="21"/>
        <v>641.72193491742689</v>
      </c>
    </row>
    <row r="157" spans="15:21" x14ac:dyDescent="0.25">
      <c r="O157">
        <f t="shared" si="19"/>
        <v>7.7499999999999805</v>
      </c>
      <c r="P157">
        <f t="shared" si="20"/>
        <v>1.9672171894857801E-2</v>
      </c>
      <c r="Q157">
        <f t="shared" si="22"/>
        <v>14.177618596922436</v>
      </c>
      <c r="R157">
        <f t="shared" si="17"/>
        <v>0.12133890097980035</v>
      </c>
      <c r="S157">
        <f t="shared" si="18"/>
        <v>1.1560234515373783E-2</v>
      </c>
      <c r="T157">
        <f t="shared" si="16"/>
        <v>1.4027061511642097E-3</v>
      </c>
      <c r="U157">
        <f t="shared" si="21"/>
        <v>642.37611931075867</v>
      </c>
    </row>
    <row r="158" spans="15:21" x14ac:dyDescent="0.25">
      <c r="O158">
        <f t="shared" si="19"/>
        <v>7.7999999999999803</v>
      </c>
      <c r="P158">
        <f t="shared" si="20"/>
        <v>1.9742307202416012E-2</v>
      </c>
      <c r="Q158">
        <f t="shared" si="22"/>
        <v>14.280573200647375</v>
      </c>
      <c r="R158">
        <f t="shared" si="17"/>
        <v>0.12164774237450209</v>
      </c>
      <c r="S158">
        <f t="shared" si="18"/>
        <v>1.1548390157627946E-2</v>
      </c>
      <c r="T158">
        <f t="shared" si="16"/>
        <v>1.4048355907353598E-3</v>
      </c>
      <c r="U158">
        <f t="shared" si="21"/>
        <v>643.02963125504482</v>
      </c>
    </row>
    <row r="159" spans="15:21" x14ac:dyDescent="0.25">
      <c r="O159">
        <f t="shared" si="19"/>
        <v>7.8499999999999801</v>
      </c>
      <c r="P159">
        <f t="shared" si="20"/>
        <v>1.9812548981952779E-2</v>
      </c>
      <c r="Q159">
        <f t="shared" si="22"/>
        <v>14.383684099122288</v>
      </c>
      <c r="R159">
        <f t="shared" si="17"/>
        <v>0.1219567385871819</v>
      </c>
      <c r="S159">
        <f t="shared" si="18"/>
        <v>1.1536626394313155E-2</v>
      </c>
      <c r="T159">
        <f t="shared" si="16"/>
        <v>1.4069693293492322E-3</v>
      </c>
      <c r="U159">
        <f t="shared" si="21"/>
        <v>643.68247531650684</v>
      </c>
    </row>
    <row r="160" spans="15:21" x14ac:dyDescent="0.25">
      <c r="O160">
        <f t="shared" si="19"/>
        <v>7.8999999999999799</v>
      </c>
      <c r="P160">
        <f t="shared" si="20"/>
        <v>1.9882897448420242E-2</v>
      </c>
      <c r="Q160">
        <f t="shared" si="22"/>
        <v>14.486951607884595</v>
      </c>
      <c r="R160">
        <f t="shared" si="17"/>
        <v>0.12226589056794018</v>
      </c>
      <c r="S160">
        <f t="shared" si="18"/>
        <v>1.1524942803061152E-2</v>
      </c>
      <c r="T160">
        <f t="shared" si="16"/>
        <v>1.4091073955608447E-3</v>
      </c>
      <c r="U160">
        <f t="shared" si="21"/>
        <v>644.33465603775323</v>
      </c>
    </row>
    <row r="161" spans="15:21" x14ac:dyDescent="0.25">
      <c r="O161">
        <f t="shared" si="19"/>
        <v>7.9499999999999797</v>
      </c>
      <c r="P161">
        <f t="shared" si="20"/>
        <v>1.9953352818198284E-2</v>
      </c>
      <c r="Q161">
        <f t="shared" si="22"/>
        <v>14.59037604456752</v>
      </c>
      <c r="R161">
        <f t="shared" si="17"/>
        <v>0.12257519926856904</v>
      </c>
      <c r="S161">
        <f t="shared" si="18"/>
        <v>1.1513338959312064E-2</v>
      </c>
      <c r="T161">
        <f t="shared" si="16"/>
        <v>1.4112498171842554E-3</v>
      </c>
      <c r="U161">
        <f t="shared" si="21"/>
        <v>644.98617793765152</v>
      </c>
    </row>
    <row r="162" spans="15:21" x14ac:dyDescent="0.25">
      <c r="O162">
        <f t="shared" si="19"/>
        <v>7.9999999999999796</v>
      </c>
      <c r="P162">
        <f t="shared" si="20"/>
        <v>2.0023915309057498E-2</v>
      </c>
      <c r="Q162">
        <f t="shared" si="22"/>
        <v>14.693957728845806</v>
      </c>
      <c r="R162">
        <f t="shared" si="17"/>
        <v>0.12288466564239572</v>
      </c>
      <c r="S162">
        <f t="shared" si="18"/>
        <v>1.1501814436330283E-2</v>
      </c>
      <c r="T162">
        <f t="shared" si="16"/>
        <v>1.4133966212893272E-3</v>
      </c>
      <c r="U162">
        <f t="shared" si="21"/>
        <v>645.6370455112052</v>
      </c>
    </row>
    <row r="163" spans="15:21" x14ac:dyDescent="0.25">
      <c r="O163">
        <f t="shared" si="19"/>
        <v>8.0499999999999794</v>
      </c>
      <c r="P163">
        <f t="shared" si="20"/>
        <v>2.0094585140121964E-2</v>
      </c>
      <c r="Q163">
        <f t="shared" si="22"/>
        <v>14.797696982381005</v>
      </c>
      <c r="R163">
        <f t="shared" si="17"/>
        <v>0.12319429064412629</v>
      </c>
      <c r="S163">
        <f t="shared" si="18"/>
        <v>1.1490368805220089E-2</v>
      </c>
      <c r="T163">
        <f t="shared" si="16"/>
        <v>1.4155478341984858E-3</v>
      </c>
      <c r="U163">
        <f t="shared" si="21"/>
        <v>646.28726322942816</v>
      </c>
    </row>
    <row r="164" spans="15:21" x14ac:dyDescent="0.25">
      <c r="O164">
        <f t="shared" si="19"/>
        <v>8.0999999999999801</v>
      </c>
      <c r="P164">
        <f t="shared" si="20"/>
        <v>2.016536253183189E-2</v>
      </c>
      <c r="Q164">
        <f t="shared" si="22"/>
        <v>14.901594128766678</v>
      </c>
      <c r="R164">
        <f t="shared" si="17"/>
        <v>0.12350407522968954</v>
      </c>
      <c r="S164">
        <f t="shared" si="18"/>
        <v>1.1479001634940967E-2</v>
      </c>
      <c r="T164">
        <f t="shared" si="16"/>
        <v>1.4177034814834783E-3</v>
      </c>
      <c r="U164">
        <f t="shared" si="21"/>
        <v>646.9368355392221</v>
      </c>
    </row>
    <row r="165" spans="15:21" x14ac:dyDescent="0.25">
      <c r="O165">
        <f t="shared" si="19"/>
        <v>8.1499999999999808</v>
      </c>
      <c r="P165">
        <f t="shared" si="20"/>
        <v>2.0236247705906065E-2</v>
      </c>
      <c r="Q165">
        <f t="shared" si="22"/>
        <v>15.005649493473289</v>
      </c>
      <c r="R165">
        <f t="shared" si="17"/>
        <v>0.1238140203560809</v>
      </c>
      <c r="S165">
        <f t="shared" si="18"/>
        <v>1.1467712492322627E-2</v>
      </c>
      <c r="T165">
        <f t="shared" si="16"/>
        <v>1.4198635879621169E-3</v>
      </c>
      <c r="U165">
        <f t="shared" si="21"/>
        <v>647.58576686325375</v>
      </c>
    </row>
    <row r="166" spans="15:21" x14ac:dyDescent="0.25">
      <c r="O166">
        <f t="shared" si="19"/>
        <v>8.1999999999999815</v>
      </c>
      <c r="P166">
        <f t="shared" si="20"/>
        <v>2.0307240885304171E-2</v>
      </c>
      <c r="Q166">
        <f t="shared" si="22"/>
        <v>15.109863403792826</v>
      </c>
      <c r="R166">
        <f t="shared" si="17"/>
        <v>0.12412412698120623</v>
      </c>
      <c r="S166">
        <f t="shared" si="18"/>
        <v>1.145650094207981E-2</v>
      </c>
      <c r="T166">
        <f t="shared" si="16"/>
        <v>1.4220281776950231E-3</v>
      </c>
      <c r="U166">
        <f t="shared" si="21"/>
        <v>648.23406159983324</v>
      </c>
    </row>
    <row r="167" spans="15:21" x14ac:dyDescent="0.25">
      <c r="O167">
        <f t="shared" si="19"/>
        <v>8.2499999999999822</v>
      </c>
      <c r="P167">
        <f t="shared" si="20"/>
        <v>2.037834229418892E-2</v>
      </c>
      <c r="Q167">
        <f t="shared" si="22"/>
        <v>15.2142361887833</v>
      </c>
      <c r="R167">
        <f t="shared" si="17"/>
        <v>0.12443439606372625</v>
      </c>
      <c r="S167">
        <f t="shared" si="18"/>
        <v>1.1445366546826733E-2</v>
      </c>
      <c r="T167">
        <f t="shared" si="16"/>
        <v>1.4241972739823605E-3</v>
      </c>
      <c r="U167">
        <f t="shared" si="21"/>
        <v>648.8817241227938</v>
      </c>
    </row>
    <row r="168" spans="15:21" x14ac:dyDescent="0.25">
      <c r="O168">
        <f t="shared" si="19"/>
        <v>8.2999999999999829</v>
      </c>
      <c r="P168">
        <f t="shared" si="20"/>
        <v>2.0449552157888039E-2</v>
      </c>
      <c r="Q168">
        <f t="shared" si="22"/>
        <v>15.318768179212864</v>
      </c>
      <c r="R168">
        <f t="shared" si="17"/>
        <v>0.12474482856290048</v>
      </c>
      <c r="S168">
        <f t="shared" si="18"/>
        <v>1.143430886709138E-2</v>
      </c>
      <c r="T168">
        <f t="shared" si="16"/>
        <v>1.4263708993605671E-3</v>
      </c>
      <c r="U168">
        <f t="shared" si="21"/>
        <v>649.52875878137138</v>
      </c>
    </row>
    <row r="169" spans="15:21" x14ac:dyDescent="0.25">
      <c r="O169">
        <f t="shared" si="19"/>
        <v>8.3499999999999837</v>
      </c>
      <c r="P169">
        <f t="shared" si="20"/>
        <v>2.0520870702856069E-2</v>
      </c>
      <c r="Q169">
        <f t="shared" si="22"/>
        <v>15.423459707503778</v>
      </c>
      <c r="R169">
        <f t="shared" si="17"/>
        <v>0.12505542543843159</v>
      </c>
      <c r="S169">
        <f t="shared" si="18"/>
        <v>1.1423327461329473E-2</v>
      </c>
      <c r="T169">
        <f t="shared" si="16"/>
        <v>1.4285490755990759E-3</v>
      </c>
      <c r="U169">
        <f t="shared" si="21"/>
        <v>650.17516990008585</v>
      </c>
    </row>
    <row r="170" spans="15:21" x14ac:dyDescent="0.25">
      <c r="O170">
        <f t="shared" si="19"/>
        <v>8.3999999999999844</v>
      </c>
      <c r="P170">
        <f t="shared" si="20"/>
        <v>2.0592298156636022E-2</v>
      </c>
      <c r="Q170">
        <f t="shared" si="22"/>
        <v>15.528311107676114</v>
      </c>
      <c r="R170">
        <f t="shared" si="17"/>
        <v>0.12536618765030985</v>
      </c>
      <c r="S170">
        <f t="shared" si="18"/>
        <v>1.1412421885938214E-2</v>
      </c>
      <c r="T170">
        <f t="shared" si="16"/>
        <v>1.4307318236970333E-3</v>
      </c>
      <c r="U170">
        <f t="shared" si="21"/>
        <v>650.8209617786224</v>
      </c>
    </row>
    <row r="171" spans="15:21" x14ac:dyDescent="0.25">
      <c r="O171">
        <f t="shared" si="19"/>
        <v>8.4499999999999851</v>
      </c>
      <c r="P171">
        <f t="shared" si="20"/>
        <v>2.0663834747820874E-2</v>
      </c>
      <c r="Q171">
        <f t="shared" si="22"/>
        <v>15.63332271529125</v>
      </c>
      <c r="R171">
        <f t="shared" si="17"/>
        <v>0.12567711615865768</v>
      </c>
      <c r="S171">
        <f t="shared" si="18"/>
        <v>1.1401591695269822E-2</v>
      </c>
      <c r="T171">
        <f t="shared" si="16"/>
        <v>1.4329191638800122E-3</v>
      </c>
      <c r="U171">
        <f t="shared" si="21"/>
        <v>651.4661386917146</v>
      </c>
    </row>
    <row r="172" spans="15:21" x14ac:dyDescent="0.25">
      <c r="O172">
        <f t="shared" si="19"/>
        <v>8.4999999999999858</v>
      </c>
      <c r="P172">
        <f t="shared" si="20"/>
        <v>2.0735480706014876E-2</v>
      </c>
      <c r="Q172">
        <f t="shared" si="22"/>
        <v>15.738494867395012</v>
      </c>
      <c r="R172">
        <f t="shared" si="17"/>
        <v>0.12598821192357393</v>
      </c>
      <c r="S172">
        <f t="shared" si="18"/>
        <v>1.1390836441644811E-2</v>
      </c>
      <c r="T172">
        <f t="shared" si="16"/>
        <v>1.4351111155967151E-3</v>
      </c>
      <c r="U172">
        <f t="shared" si="21"/>
        <v>652.11070488902692</v>
      </c>
    </row>
    <row r="173" spans="15:21" x14ac:dyDescent="0.25">
      <c r="O173">
        <f t="shared" si="19"/>
        <v>8.5499999999999865</v>
      </c>
      <c r="P173">
        <f t="shared" si="20"/>
        <v>2.0807236261794711E-2</v>
      </c>
      <c r="Q173">
        <f t="shared" si="22"/>
        <v>15.843827902460749</v>
      </c>
      <c r="R173">
        <f t="shared" si="17"/>
        <v>0.12629947590497886</v>
      </c>
      <c r="S173">
        <f t="shared" si="18"/>
        <v>1.1380155675365067E-2</v>
      </c>
      <c r="T173">
        <f t="shared" si="16"/>
        <v>1.4373076975156788E-3</v>
      </c>
      <c r="U173">
        <f t="shared" si="21"/>
        <v>652.75466459503934</v>
      </c>
    </row>
    <row r="174" spans="15:21" x14ac:dyDescent="0.25">
      <c r="O174">
        <f t="shared" si="19"/>
        <v>8.5999999999999872</v>
      </c>
      <c r="P174">
        <f t="shared" si="20"/>
        <v>2.0879101646670496E-2</v>
      </c>
      <c r="Q174">
        <f t="shared" si="22"/>
        <v>15.949322160332009</v>
      </c>
      <c r="R174">
        <f t="shared" si="17"/>
        <v>0.12661090906245859</v>
      </c>
      <c r="S174">
        <f t="shared" si="18"/>
        <v>1.1369548944726719E-2</v>
      </c>
      <c r="T174">
        <f t="shared" si="16"/>
        <v>1.4395089275219665E-3</v>
      </c>
      <c r="U174">
        <f t="shared" si="21"/>
        <v>653.39802200893223</v>
      </c>
    </row>
    <row r="175" spans="15:21" x14ac:dyDescent="0.25">
      <c r="O175">
        <f t="shared" si="19"/>
        <v>8.6499999999999879</v>
      </c>
      <c r="P175">
        <f t="shared" si="20"/>
        <v>2.0951077093046593E-2</v>
      </c>
      <c r="Q175">
        <f t="shared" si="22"/>
        <v>16.054977982165067</v>
      </c>
      <c r="R175">
        <f t="shared" si="17"/>
        <v>0.12692251235511012</v>
      </c>
      <c r="S175">
        <f t="shared" si="18"/>
        <v>1.1359015796032785E-2</v>
      </c>
      <c r="T175">
        <f t="shared" ref="T175:T238" si="23">S175*R175</f>
        <v>1.4417148227138623E-3</v>
      </c>
      <c r="U175">
        <f t="shared" si="21"/>
        <v>654.04078130447101</v>
      </c>
    </row>
    <row r="176" spans="15:21" x14ac:dyDescent="0.25">
      <c r="O176">
        <f t="shared" si="19"/>
        <v>8.6999999999999886</v>
      </c>
      <c r="P176">
        <f t="shared" si="20"/>
        <v>2.1023162834182287E-2</v>
      </c>
      <c r="Q176">
        <f t="shared" si="22"/>
        <v>16.160795710371126</v>
      </c>
      <c r="R176">
        <f t="shared" si="17"/>
        <v>0.12723428674138579</v>
      </c>
      <c r="S176">
        <f t="shared" si="18"/>
        <v>1.1348555773605662E-2</v>
      </c>
      <c r="T176">
        <f t="shared" si="23"/>
        <v>1.443925399399552E-3</v>
      </c>
      <c r="U176">
        <f t="shared" si="21"/>
        <v>654.68294662989342</v>
      </c>
    </row>
    <row r="177" spans="15:21" x14ac:dyDescent="0.25">
      <c r="O177">
        <f t="shared" si="19"/>
        <v>8.7499999999999893</v>
      </c>
      <c r="P177">
        <f t="shared" si="20"/>
        <v>2.1095359104152264E-2</v>
      </c>
      <c r="Q177">
        <f t="shared" si="22"/>
        <v>16.266775688558401</v>
      </c>
      <c r="R177">
        <f t="shared" si="17"/>
        <v>0.12754623317893871</v>
      </c>
      <c r="S177">
        <f t="shared" si="18"/>
        <v>1.1338168419799398E-2</v>
      </c>
      <c r="T177">
        <f t="shared" si="23"/>
        <v>1.4461406730938129E-3</v>
      </c>
      <c r="U177">
        <f t="shared" si="21"/>
        <v>655.3245221077957</v>
      </c>
    </row>
    <row r="178" spans="15:21" x14ac:dyDescent="0.25">
      <c r="O178">
        <f t="shared" si="19"/>
        <v>8.7999999999999901</v>
      </c>
      <c r="P178">
        <f t="shared" si="20"/>
        <v>2.1167666137806955E-2</v>
      </c>
      <c r="Q178">
        <f t="shared" si="22"/>
        <v>16.372918261473846</v>
      </c>
      <c r="R178">
        <f t="shared" si="17"/>
        <v>0.12785835262446732</v>
      </c>
      <c r="S178">
        <f t="shared" si="18"/>
        <v>1.1327853275011797E-2</v>
      </c>
      <c r="T178">
        <f t="shared" si="23"/>
        <v>1.4483606585146854E-3</v>
      </c>
      <c r="U178">
        <f t="shared" si="21"/>
        <v>655.96551183502129</v>
      </c>
    </row>
    <row r="179" spans="15:21" x14ac:dyDescent="0.25">
      <c r="O179">
        <f t="shared" si="19"/>
        <v>8.8499999999999908</v>
      </c>
      <c r="P179">
        <f t="shared" si="20"/>
        <v>2.1240084170732688E-2</v>
      </c>
      <c r="Q179">
        <f t="shared" si="22"/>
        <v>16.479223774944646</v>
      </c>
      <c r="R179">
        <f t="shared" si="17"/>
        <v>0.12817064603356071</v>
      </c>
      <c r="S179">
        <f t="shared" si="18"/>
        <v>1.1317609877696371E-2</v>
      </c>
      <c r="T179">
        <f t="shared" si="23"/>
        <v>1.450585369580152E-3</v>
      </c>
      <c r="U179">
        <f t="shared" si="21"/>
        <v>656.60591988254771</v>
      </c>
    </row>
    <row r="180" spans="15:21" x14ac:dyDescent="0.25">
      <c r="O180">
        <f t="shared" si="19"/>
        <v>8.8999999999999915</v>
      </c>
      <c r="P180">
        <f t="shared" si="20"/>
        <v>2.1312613439211696E-2</v>
      </c>
      <c r="Q180">
        <f t="shared" si="22"/>
        <v>16.585692575819554</v>
      </c>
      <c r="R180">
        <f t="shared" si="17"/>
        <v>0.12848311436054355</v>
      </c>
      <c r="S180">
        <f t="shared" si="18"/>
        <v>1.1307437764374107E-2</v>
      </c>
      <c r="T180">
        <f t="shared" si="23"/>
        <v>1.4528148194048074E-3</v>
      </c>
      <c r="U180">
        <f t="shared" si="21"/>
        <v>657.24575029537652</v>
      </c>
    </row>
    <row r="181" spans="15:21" x14ac:dyDescent="0.25">
      <c r="O181">
        <f t="shared" si="19"/>
        <v>8.9499999999999922</v>
      </c>
      <c r="P181">
        <f t="shared" si="20"/>
        <v>2.1385254180181935E-2</v>
      </c>
      <c r="Q181">
        <f t="shared" si="22"/>
        <v>16.692325011909883</v>
      </c>
      <c r="R181">
        <f t="shared" si="17"/>
        <v>0.12879575855832132</v>
      </c>
      <c r="S181">
        <f t="shared" si="18"/>
        <v>1.1297336469645104E-2</v>
      </c>
      <c r="T181">
        <f t="shared" si="23"/>
        <v>1.4550490202965289E-3</v>
      </c>
      <c r="U181">
        <f t="shared" si="21"/>
        <v>657.88500709242317</v>
      </c>
    </row>
    <row r="182" spans="15:21" x14ac:dyDescent="0.25">
      <c r="O182">
        <f t="shared" si="19"/>
        <v>8.9999999999999929</v>
      </c>
      <c r="P182">
        <f t="shared" si="20"/>
        <v>2.145800663119676E-2</v>
      </c>
      <c r="Q182">
        <f t="shared" si="22"/>
        <v>16.799121431930313</v>
      </c>
      <c r="R182">
        <f t="shared" si="17"/>
        <v>0.12910857957822547</v>
      </c>
      <c r="S182">
        <f t="shared" si="18"/>
        <v>1.1287305526200048E-2</v>
      </c>
      <c r="T182">
        <f t="shared" si="23"/>
        <v>1.457287983753143E-3</v>
      </c>
      <c r="U182">
        <f t="shared" si="21"/>
        <v>658.52369426640689</v>
      </c>
    </row>
    <row r="183" spans="15:21" x14ac:dyDescent="0.25">
      <c r="O183">
        <f t="shared" si="19"/>
        <v>9.0499999999999936</v>
      </c>
      <c r="P183">
        <f t="shared" si="20"/>
        <v>2.1530871030384417E-2</v>
      </c>
      <c r="Q183">
        <f t="shared" si="22"/>
        <v>16.906082185439438</v>
      </c>
      <c r="R183">
        <f t="shared" si="17"/>
        <v>0.12942157836985882</v>
      </c>
      <c r="S183">
        <f t="shared" si="18"/>
        <v>1.1277344464831566E-2</v>
      </c>
      <c r="T183">
        <f t="shared" si="23"/>
        <v>1.4595317204590919E-3</v>
      </c>
      <c r="U183">
        <f t="shared" si="21"/>
        <v>659.16181578374199</v>
      </c>
    </row>
    <row r="184" spans="15:21" x14ac:dyDescent="0.25">
      <c r="O184">
        <f t="shared" si="19"/>
        <v>9.0999999999999943</v>
      </c>
      <c r="P184">
        <f t="shared" si="20"/>
        <v>2.1603847616407372E-2</v>
      </c>
      <c r="Q184">
        <f t="shared" si="22"/>
        <v>17.013207622780055</v>
      </c>
      <c r="R184">
        <f t="shared" si="17"/>
        <v>0.12973475588094066</v>
      </c>
      <c r="S184">
        <f t="shared" si="18"/>
        <v>1.1267452814445448E-2</v>
      </c>
      <c r="T184">
        <f t="shared" si="23"/>
        <v>1.461780240282098E-3</v>
      </c>
      <c r="U184">
        <f t="shared" si="21"/>
        <v>659.79937558442953</v>
      </c>
    </row>
    <row r="185" spans="15:21" x14ac:dyDescent="0.25">
      <c r="O185">
        <f t="shared" si="19"/>
        <v>9.149999999999995</v>
      </c>
      <c r="P185">
        <f t="shared" si="20"/>
        <v>2.1676936628421475E-2</v>
      </c>
      <c r="Q185">
        <f t="shared" si="22"/>
        <v>17.120498095019215</v>
      </c>
      <c r="R185">
        <f t="shared" si="17"/>
        <v>0.13004811305715228</v>
      </c>
      <c r="S185">
        <f t="shared" si="18"/>
        <v>1.1257630102071751E-2</v>
      </c>
      <c r="T185">
        <f t="shared" si="23"/>
        <v>1.4640335522698277E-3</v>
      </c>
      <c r="U185">
        <f t="shared" si="21"/>
        <v>660.43637758194961</v>
      </c>
    </row>
    <row r="186" spans="15:21" x14ac:dyDescent="0.25">
      <c r="O186">
        <f t="shared" si="19"/>
        <v>9.1999999999999957</v>
      </c>
      <c r="P186">
        <f t="shared" si="20"/>
        <v>2.1750138306034967E-2</v>
      </c>
      <c r="Q186">
        <f t="shared" si="22"/>
        <v>17.227953953888051</v>
      </c>
      <c r="R186">
        <f t="shared" si="17"/>
        <v>0.13036165084198215</v>
      </c>
      <c r="S186">
        <f t="shared" si="18"/>
        <v>1.1247875852875799E-2</v>
      </c>
      <c r="T186">
        <f t="shared" si="23"/>
        <v>1.466291664646557E-3</v>
      </c>
      <c r="U186">
        <f t="shared" si="21"/>
        <v>661.07282566315428</v>
      </c>
    </row>
    <row r="187" spans="15:21" x14ac:dyDescent="0.25">
      <c r="O187">
        <f t="shared" si="19"/>
        <v>9.2499999999999964</v>
      </c>
      <c r="P187">
        <f t="shared" si="20"/>
        <v>2.1823452889267295E-2</v>
      </c>
      <c r="Q187">
        <f t="shared" si="22"/>
        <v>17.335575551721323</v>
      </c>
      <c r="R187">
        <f t="shared" si="17"/>
        <v>0.13067537017657169</v>
      </c>
      <c r="S187">
        <f t="shared" si="18"/>
        <v>1.1238189590169067E-2</v>
      </c>
      <c r="T187">
        <f t="shared" si="23"/>
        <v>1.4685545848098372E-3</v>
      </c>
      <c r="U187">
        <f t="shared" si="21"/>
        <v>661.70872368816106</v>
      </c>
    </row>
    <row r="188" spans="15:21" x14ac:dyDescent="0.25">
      <c r="O188">
        <f t="shared" si="19"/>
        <v>9.2999999999999972</v>
      </c>
      <c r="P188">
        <f t="shared" si="20"/>
        <v>2.1896880618507787E-2</v>
      </c>
      <c r="Q188">
        <f t="shared" si="22"/>
        <v>17.443363241396771</v>
      </c>
      <c r="R188">
        <f t="shared" si="17"/>
        <v>0.13098927199956048</v>
      </c>
      <c r="S188">
        <f t="shared" si="18"/>
        <v>1.1228570835419989E-2</v>
      </c>
      <c r="T188">
        <f t="shared" si="23"/>
        <v>1.470822319327161E-3</v>
      </c>
      <c r="U188">
        <f t="shared" si="21"/>
        <v>662.34407549024786</v>
      </c>
    </row>
    <row r="189" spans="15:21" x14ac:dyDescent="0.25">
      <c r="O189">
        <f t="shared" si="19"/>
        <v>9.3499999999999979</v>
      </c>
      <c r="P189">
        <f t="shared" si="20"/>
        <v>2.1970421734474145E-2</v>
      </c>
      <c r="Q189">
        <f t="shared" si="22"/>
        <v>17.551317376274159</v>
      </c>
      <c r="R189">
        <f t="shared" si="17"/>
        <v>0.13130335724693193</v>
      </c>
      <c r="S189">
        <f t="shared" si="18"/>
        <v>1.1219019108264679E-2</v>
      </c>
      <c r="T189">
        <f t="shared" si="23"/>
        <v>1.4730948739326327E-3</v>
      </c>
      <c r="U189">
        <f t="shared" si="21"/>
        <v>662.97888487574676</v>
      </c>
    </row>
    <row r="190" spans="15:21" x14ac:dyDescent="0.25">
      <c r="O190">
        <f t="shared" si="19"/>
        <v>9.3999999999999986</v>
      </c>
      <c r="P190">
        <f t="shared" si="20"/>
        <v>2.2044076478170777E-2</v>
      </c>
      <c r="Q190">
        <f t="shared" si="22"/>
        <v>17.659438310134096</v>
      </c>
      <c r="R190">
        <f t="shared" si="17"/>
        <v>0.13161762685185871</v>
      </c>
      <c r="S190">
        <f t="shared" si="18"/>
        <v>1.1209533926517563E-2</v>
      </c>
      <c r="T190">
        <f t="shared" si="23"/>
        <v>1.4753722535236391E-3</v>
      </c>
      <c r="U190">
        <f t="shared" si="21"/>
        <v>663.61315562393986</v>
      </c>
    </row>
    <row r="191" spans="15:21" x14ac:dyDescent="0.25">
      <c r="O191">
        <f t="shared" si="19"/>
        <v>9.4499999999999993</v>
      </c>
      <c r="P191">
        <f t="shared" si="20"/>
        <v>2.2117845090846959E-2</v>
      </c>
      <c r="Q191">
        <f t="shared" si="22"/>
        <v>17.767726397116693</v>
      </c>
      <c r="R191">
        <f t="shared" si="17"/>
        <v>0.13193208174454854</v>
      </c>
      <c r="S191">
        <f t="shared" si="18"/>
        <v>1.1200114806181969E-2</v>
      </c>
      <c r="T191">
        <f t="shared" si="23"/>
        <v>1.4776544621575279E-3</v>
      </c>
      <c r="U191">
        <f t="shared" si="21"/>
        <v>664.2468914869562</v>
      </c>
    </row>
    <row r="192" spans="15:21" x14ac:dyDescent="0.25">
      <c r="O192">
        <f t="shared" si="19"/>
        <v>9.5</v>
      </c>
      <c r="P192">
        <f t="shared" si="20"/>
        <v>2.2191727813954835E-2</v>
      </c>
      <c r="Q192">
        <f t="shared" si="22"/>
        <v>17.876181991659816</v>
      </c>
      <c r="R192">
        <f t="shared" si="17"/>
        <v>0.1322467228520898</v>
      </c>
      <c r="S192">
        <f t="shared" si="18"/>
        <v>1.1190761261460635E-2</v>
      </c>
      <c r="T192">
        <f t="shared" si="23"/>
        <v>1.4799415030482873E-3</v>
      </c>
      <c r="U192">
        <f t="shared" si="21"/>
        <v>664.8800961896668</v>
      </c>
    </row>
    <row r="193" spans="15:21" x14ac:dyDescent="0.25">
      <c r="O193">
        <f t="shared" si="19"/>
        <v>9.5500000000000007</v>
      </c>
      <c r="P193">
        <f t="shared" si="20"/>
        <v>2.226572488910725E-2</v>
      </c>
      <c r="Q193">
        <f t="shared" si="22"/>
        <v>17.984805448437246</v>
      </c>
      <c r="R193">
        <f t="shared" si="17"/>
        <v>0.13256155109829701</v>
      </c>
      <c r="S193">
        <f t="shared" si="18"/>
        <v>1.1181472804766184E-2</v>
      </c>
      <c r="T193">
        <f t="shared" si="23"/>
        <v>1.4822333785632308E-3</v>
      </c>
      <c r="U193">
        <f t="shared" si="21"/>
        <v>665.51277342958349</v>
      </c>
    </row>
    <row r="194" spans="15:21" x14ac:dyDescent="0.25">
      <c r="O194">
        <f t="shared" si="19"/>
        <v>9.6000000000000014</v>
      </c>
      <c r="P194">
        <f t="shared" si="20"/>
        <v>2.2339836558035411E-2</v>
      </c>
      <c r="Q194">
        <f t="shared" si="22"/>
        <v>18.093597122296519</v>
      </c>
      <c r="R194">
        <f t="shared" ref="R194:R257" si="24">($K$10+Q194)*144/($K$8*U194)</f>
        <v>0.13287656740355674</v>
      </c>
      <c r="S194">
        <f t="shared" ref="S194:S257" si="25">(coef5*Q194^5+coef4*Q194^4+coef3*Q194^3+coef2*Q194^2+coef1*Q194+coef0)/60</f>
        <v>1.1172248946731545E-2</v>
      </c>
      <c r="T194">
        <f t="shared" si="23"/>
        <v>1.48453009021969E-3</v>
      </c>
      <c r="U194">
        <f t="shared" si="21"/>
        <v>666.1449268767559</v>
      </c>
    </row>
    <row r="195" spans="15:21" x14ac:dyDescent="0.25">
      <c r="O195">
        <f t="shared" ref="O195:O258" si="26">O194+dt</f>
        <v>9.6500000000000021</v>
      </c>
      <c r="P195">
        <f t="shared" ref="P195:P258" si="27">P194+T194*dt</f>
        <v>2.2414063062546397E-2</v>
      </c>
      <c r="Q195">
        <f t="shared" si="22"/>
        <v>18.202557368196526</v>
      </c>
      <c r="R195">
        <f t="shared" si="24"/>
        <v>0.13319177268467347</v>
      </c>
      <c r="S195">
        <f t="shared" si="25"/>
        <v>1.1163089196220362E-2</v>
      </c>
      <c r="T195">
        <f t="shared" si="23"/>
        <v>1.4868316386817168E-3</v>
      </c>
      <c r="U195">
        <f t="shared" ref="U195:U258" si="28">$K$9*((Q195+$K$10)/($K$10))^(($K$11-1)/$K$11)</f>
        <v>666.77656017366996</v>
      </c>
    </row>
    <row r="196" spans="15:21" x14ac:dyDescent="0.25">
      <c r="O196">
        <f t="shared" si="26"/>
        <v>9.7000000000000028</v>
      </c>
      <c r="P196">
        <f t="shared" si="27"/>
        <v>2.2488404644480483E-2</v>
      </c>
      <c r="Q196">
        <f t="shared" ref="Q196:Q259" si="29">P196*$K$8*$K$9/($K$6*144)-$K$10</f>
        <v>18.311686541144912</v>
      </c>
      <c r="R196">
        <f t="shared" si="24"/>
        <v>0.13350716785471511</v>
      </c>
      <c r="S196">
        <f t="shared" si="25"/>
        <v>1.1153993060337363E-2</v>
      </c>
      <c r="T196">
        <f t="shared" si="23"/>
        <v>1.4891380237567879E-3</v>
      </c>
      <c r="U196">
        <f t="shared" si="28"/>
        <v>667.40767693514761</v>
      </c>
    </row>
    <row r="197" spans="15:21" x14ac:dyDescent="0.25">
      <c r="O197">
        <f t="shared" si="26"/>
        <v>9.7500000000000036</v>
      </c>
      <c r="P197">
        <f t="shared" si="27"/>
        <v>2.2562861545668323E-2</v>
      </c>
      <c r="Q197">
        <f t="shared" si="29"/>
        <v>18.4209849961352</v>
      </c>
      <c r="R197">
        <f t="shared" si="24"/>
        <v>0.1338227538228591</v>
      </c>
      <c r="S197">
        <f t="shared" si="25"/>
        <v>1.1144960044438712E-2</v>
      </c>
      <c r="T197">
        <f t="shared" si="23"/>
        <v>1.4914492443925227E-3</v>
      </c>
      <c r="U197">
        <f t="shared" si="28"/>
        <v>668.03828074824582</v>
      </c>
    </row>
    <row r="198" spans="15:21" x14ac:dyDescent="0.25">
      <c r="O198">
        <f t="shared" si="26"/>
        <v>9.8000000000000043</v>
      </c>
      <c r="P198">
        <f t="shared" si="27"/>
        <v>2.2637434007887949E-2</v>
      </c>
      <c r="Q198">
        <f t="shared" si="29"/>
        <v>18.530453088083629</v>
      </c>
      <c r="R198">
        <f t="shared" si="24"/>
        <v>0.13413853149423802</v>
      </c>
      <c r="S198">
        <f t="shared" si="25"/>
        <v>1.1135989652142379E-2</v>
      </c>
      <c r="T198">
        <f t="shared" si="23"/>
        <v>1.4937652986734091E-3</v>
      </c>
      <c r="U198">
        <f t="shared" si="28"/>
        <v>668.66837517215686</v>
      </c>
    </row>
    <row r="199" spans="15:21" x14ac:dyDescent="0.25">
      <c r="O199">
        <f t="shared" si="26"/>
        <v>9.850000000000005</v>
      </c>
      <c r="P199">
        <f t="shared" si="27"/>
        <v>2.2712122272821621E-2</v>
      </c>
      <c r="Q199">
        <f t="shared" si="29"/>
        <v>18.640091171765906</v>
      </c>
      <c r="R199">
        <f t="shared" si="24"/>
        <v>0.13445450176978602</v>
      </c>
      <c r="S199">
        <f t="shared" si="25"/>
        <v>1.1127081385338482E-2</v>
      </c>
      <c r="T199">
        <f t="shared" si="23"/>
        <v>1.496086183817546E-3</v>
      </c>
      <c r="U199">
        <f t="shared" si="28"/>
        <v>669.29796373810962</v>
      </c>
    </row>
    <row r="200" spans="15:21" x14ac:dyDescent="0.25">
      <c r="O200">
        <f t="shared" si="26"/>
        <v>9.9000000000000057</v>
      </c>
      <c r="P200">
        <f t="shared" si="27"/>
        <v>2.27869265820125E-2</v>
      </c>
      <c r="Q200">
        <f t="shared" si="29"/>
        <v>18.749899601753501</v>
      </c>
      <c r="R200">
        <f t="shared" si="24"/>
        <v>0.13477066554608402</v>
      </c>
      <c r="S200">
        <f t="shared" si="25"/>
        <v>1.111823474419967E-2</v>
      </c>
      <c r="T200">
        <f t="shared" si="23"/>
        <v>1.4984118961733847E-3</v>
      </c>
      <c r="U200">
        <f t="shared" si="28"/>
        <v>669.92704994927067</v>
      </c>
    </row>
    <row r="201" spans="15:21" x14ac:dyDescent="0.25">
      <c r="O201">
        <f t="shared" si="26"/>
        <v>9.9500000000000064</v>
      </c>
      <c r="P201">
        <f t="shared" si="27"/>
        <v>2.286184717682117E-2</v>
      </c>
      <c r="Q201">
        <f t="shared" si="29"/>
        <v>18.859878732349902</v>
      </c>
      <c r="R201">
        <f t="shared" si="24"/>
        <v>0.13508702371520648</v>
      </c>
      <c r="S201">
        <f t="shared" si="25"/>
        <v>1.1109449227191504E-2</v>
      </c>
      <c r="T201">
        <f t="shared" si="23"/>
        <v>1.5007424312165009E-3</v>
      </c>
      <c r="U201">
        <f t="shared" si="28"/>
        <v>670.55563728064635</v>
      </c>
    </row>
    <row r="202" spans="15:21" x14ac:dyDescent="0.25">
      <c r="O202">
        <f t="shared" si="26"/>
        <v>10.000000000000007</v>
      </c>
      <c r="P202">
        <f t="shared" si="27"/>
        <v>2.2936884298381994E-2</v>
      </c>
      <c r="Q202">
        <f t="shared" si="29"/>
        <v>18.970028917526495</v>
      </c>
      <c r="R202">
        <f t="shared" si="24"/>
        <v>0.13540357716456689</v>
      </c>
      <c r="S202">
        <f t="shared" si="25"/>
        <v>1.1100724331082895E-2</v>
      </c>
      <c r="T202">
        <f t="shared" si="23"/>
        <v>1.5030777835463678E-3</v>
      </c>
      <c r="U202">
        <f t="shared" si="28"/>
        <v>671.1837291789858</v>
      </c>
    </row>
    <row r="203" spans="15:21" x14ac:dyDescent="0.25">
      <c r="O203">
        <f t="shared" si="26"/>
        <v>10.050000000000008</v>
      </c>
      <c r="P203">
        <f t="shared" si="27"/>
        <v>2.3012038187559314E-2</v>
      </c>
      <c r="Q203">
        <f t="shared" si="29"/>
        <v>19.080350510858313</v>
      </c>
      <c r="R203">
        <f t="shared" si="24"/>
        <v>0.13572032677676432</v>
      </c>
      <c r="S203">
        <f t="shared" si="25"/>
        <v>1.1092059550956537E-2</v>
      </c>
      <c r="T203">
        <f t="shared" si="23"/>
        <v>1.5054179468831509E-3</v>
      </c>
      <c r="U203">
        <f t="shared" si="28"/>
        <v>671.81132906268328</v>
      </c>
    </row>
    <row r="204" spans="15:21" x14ac:dyDescent="0.25">
      <c r="O204">
        <f t="shared" si="26"/>
        <v>10.100000000000009</v>
      </c>
      <c r="P204">
        <f t="shared" si="27"/>
        <v>2.308730908490347E-2</v>
      </c>
      <c r="Q204">
        <f t="shared" si="29"/>
        <v>19.190843865459424</v>
      </c>
      <c r="R204">
        <f t="shared" si="24"/>
        <v>0.13603727342942917</v>
      </c>
      <c r="S204">
        <f t="shared" si="25"/>
        <v>1.1083454380219441E-2</v>
      </c>
      <c r="T204">
        <f t="shared" si="23"/>
        <v>1.5077629140645165E-3</v>
      </c>
      <c r="U204">
        <f t="shared" si="28"/>
        <v>672.43844032168295</v>
      </c>
    </row>
    <row r="205" spans="15:21" x14ac:dyDescent="0.25">
      <c r="O205">
        <f t="shared" si="26"/>
        <v>10.150000000000009</v>
      </c>
      <c r="P205">
        <f t="shared" si="27"/>
        <v>2.3162697230606696E-2</v>
      </c>
      <c r="Q205">
        <f t="shared" si="29"/>
        <v>19.301509333918251</v>
      </c>
      <c r="R205">
        <f t="shared" si="24"/>
        <v>0.13635441799506973</v>
      </c>
      <c r="S205">
        <f t="shared" si="25"/>
        <v>1.1074908310613482E-2</v>
      </c>
      <c r="T205">
        <f t="shared" si="23"/>
        <v>1.5101126770424623E-3</v>
      </c>
      <c r="U205">
        <f t="shared" si="28"/>
        <v>673.06506631738284</v>
      </c>
    </row>
    <row r="206" spans="15:21" x14ac:dyDescent="0.25">
      <c r="O206">
        <f t="shared" si="26"/>
        <v>10.20000000000001</v>
      </c>
      <c r="P206">
        <f t="shared" si="27"/>
        <v>2.323820286445882E-2</v>
      </c>
      <c r="Q206">
        <f t="shared" si="29"/>
        <v>19.412347268232484</v>
      </c>
      <c r="R206">
        <f t="shared" si="24"/>
        <v>0.13667176134091819</v>
      </c>
      <c r="S206">
        <f t="shared" si="25"/>
        <v>1.1066420832226039E-2</v>
      </c>
      <c r="T206">
        <f t="shared" si="23"/>
        <v>1.5124672268801624E-3</v>
      </c>
      <c r="U206">
        <f t="shared" si="28"/>
        <v>673.69121038253991</v>
      </c>
    </row>
    <row r="207" spans="15:21" x14ac:dyDescent="0.25">
      <c r="O207">
        <f t="shared" si="26"/>
        <v>10.250000000000011</v>
      </c>
      <c r="P207">
        <f t="shared" si="27"/>
        <v>2.3313826225802827E-2</v>
      </c>
      <c r="Q207">
        <f t="shared" si="29"/>
        <v>19.523358019743871</v>
      </c>
      <c r="R207">
        <f t="shared" si="24"/>
        <v>0.13698930432877701</v>
      </c>
      <c r="S207">
        <f t="shared" si="25"/>
        <v>1.1057991433500688E-2</v>
      </c>
      <c r="T207">
        <f t="shared" si="23"/>
        <v>1.5148265537488349E-3</v>
      </c>
      <c r="U207">
        <f t="shared" si="28"/>
        <v>674.31687582117604</v>
      </c>
    </row>
    <row r="208" spans="15:21" x14ac:dyDescent="0.25">
      <c r="O208">
        <f t="shared" si="26"/>
        <v>10.300000000000011</v>
      </c>
      <c r="P208">
        <f t="shared" si="27"/>
        <v>2.3389567553490268E-2</v>
      </c>
      <c r="Q208">
        <f t="shared" si="29"/>
        <v>19.634541939072793</v>
      </c>
      <c r="R208">
        <f t="shared" si="24"/>
        <v>0.13730704781486558</v>
      </c>
      <c r="S208">
        <f t="shared" si="25"/>
        <v>1.1049619601247991E-2</v>
      </c>
      <c r="T208">
        <f t="shared" si="23"/>
        <v>1.5171906469246337E-3</v>
      </c>
      <c r="U208">
        <f t="shared" si="28"/>
        <v>674.94206590848353</v>
      </c>
    </row>
    <row r="209" spans="15:21" x14ac:dyDescent="0.25">
      <c r="O209">
        <f t="shared" si="26"/>
        <v>10.350000000000012</v>
      </c>
      <c r="P209">
        <f t="shared" si="27"/>
        <v>2.3465427085836498E-2</v>
      </c>
      <c r="Q209">
        <f t="shared" si="29"/>
        <v>19.745899376052481</v>
      </c>
      <c r="R209">
        <f t="shared" si="24"/>
        <v>0.13762499264966607</v>
      </c>
      <c r="S209">
        <f t="shared" si="25"/>
        <v>1.1041304820656388E-2</v>
      </c>
      <c r="T209">
        <f t="shared" si="23"/>
        <v>1.519559494785558E-3</v>
      </c>
      <c r="U209">
        <f t="shared" si="28"/>
        <v>675.56678389073272</v>
      </c>
    </row>
    <row r="210" spans="15:21" x14ac:dyDescent="0.25">
      <c r="O210">
        <f t="shared" si="26"/>
        <v>10.400000000000013</v>
      </c>
      <c r="P210">
        <f t="shared" si="27"/>
        <v>2.3541405060575775E-2</v>
      </c>
      <c r="Q210">
        <f t="shared" si="29"/>
        <v>19.857430679663192</v>
      </c>
      <c r="R210">
        <f t="shared" si="24"/>
        <v>0.13794313967777072</v>
      </c>
      <c r="S210">
        <f t="shared" si="25"/>
        <v>1.1033046575303157E-2</v>
      </c>
      <c r="T210">
        <f t="shared" si="23"/>
        <v>1.5219330848083932E-3</v>
      </c>
      <c r="U210">
        <f t="shared" si="28"/>
        <v>676.19103298517905</v>
      </c>
    </row>
    <row r="211" spans="15:21" x14ac:dyDescent="0.25">
      <c r="O211">
        <f t="shared" si="26"/>
        <v>10.450000000000014</v>
      </c>
      <c r="P211">
        <f t="shared" si="27"/>
        <v>2.3617501714816195E-2</v>
      </c>
      <c r="Q211">
        <f t="shared" si="29"/>
        <v>19.969136197965984</v>
      </c>
      <c r="R211">
        <f t="shared" si="24"/>
        <v>0.13826148973772776</v>
      </c>
      <c r="S211">
        <f t="shared" si="25"/>
        <v>1.1024844347165512E-2</v>
      </c>
      <c r="T211">
        <f t="shared" si="23"/>
        <v>1.5243114035656702E-3</v>
      </c>
      <c r="U211">
        <f t="shared" si="28"/>
        <v>676.81481637997149</v>
      </c>
    </row>
    <row r="212" spans="15:21" x14ac:dyDescent="0.25">
      <c r="O212">
        <f t="shared" si="26"/>
        <v>10.500000000000014</v>
      </c>
      <c r="P212">
        <f t="shared" si="27"/>
        <v>2.3693717284994479E-2</v>
      </c>
      <c r="Q212">
        <f t="shared" si="29"/>
        <v>20.08101627803639</v>
      </c>
      <c r="R212">
        <f t="shared" si="24"/>
        <v>0.13858004366188836</v>
      </c>
      <c r="S212">
        <f t="shared" si="25"/>
        <v>1.101669761663181E-2</v>
      </c>
      <c r="T212">
        <f t="shared" si="23"/>
        <v>1.5266944367226577E-3</v>
      </c>
      <c r="U212">
        <f t="shared" si="28"/>
        <v>677.43813723406083</v>
      </c>
    </row>
    <row r="213" spans="15:21" x14ac:dyDescent="0.25">
      <c r="O213">
        <f t="shared" si="26"/>
        <v>10.550000000000015</v>
      </c>
      <c r="P213">
        <f t="shared" si="27"/>
        <v>2.3770052006830612E-2</v>
      </c>
      <c r="Q213">
        <f t="shared" si="29"/>
        <v>20.19307126589781</v>
      </c>
      <c r="R213">
        <f t="shared" si="24"/>
        <v>0.1388988022762534</v>
      </c>
      <c r="S213">
        <f t="shared" si="25"/>
        <v>1.1008605862512883E-2</v>
      </c>
      <c r="T213">
        <f t="shared" si="23"/>
        <v>1.5290821690343811E-3</v>
      </c>
      <c r="U213">
        <f t="shared" si="28"/>
        <v>678.06099867710986</v>
      </c>
    </row>
    <row r="214" spans="15:21" x14ac:dyDescent="0.25">
      <c r="O214">
        <f t="shared" si="26"/>
        <v>10.600000000000016</v>
      </c>
      <c r="P214">
        <f t="shared" si="27"/>
        <v>2.3846506115282332E-2</v>
      </c>
      <c r="Q214">
        <f t="shared" si="29"/>
        <v>20.305301506454708</v>
      </c>
      <c r="R214">
        <f t="shared" si="24"/>
        <v>0.13921776640032035</v>
      </c>
      <c r="S214">
        <f t="shared" si="25"/>
        <v>1.1000568562053519E-2</v>
      </c>
      <c r="T214">
        <f t="shared" si="23"/>
        <v>1.5314745843426748E-3</v>
      </c>
      <c r="U214">
        <f t="shared" si="28"/>
        <v>678.68340380940242</v>
      </c>
    </row>
    <row r="215" spans="15:21" x14ac:dyDescent="0.25">
      <c r="O215">
        <f t="shared" si="26"/>
        <v>10.650000000000016</v>
      </c>
      <c r="P215">
        <f t="shared" si="27"/>
        <v>2.3923079844499467E-2</v>
      </c>
      <c r="Q215">
        <f t="shared" si="29"/>
        <v>20.41770734342558</v>
      </c>
      <c r="R215">
        <f t="shared" si="24"/>
        <v>0.13953693684692997</v>
      </c>
      <c r="S215">
        <f t="shared" si="25"/>
        <v>1.0992585190944058E-2</v>
      </c>
      <c r="T215">
        <f t="shared" si="23"/>
        <v>1.5338716655732586E-3</v>
      </c>
      <c r="U215">
        <f t="shared" si="28"/>
        <v>679.30535570175493</v>
      </c>
    </row>
    <row r="216" spans="15:21" x14ac:dyDescent="0.25">
      <c r="O216">
        <f t="shared" si="26"/>
        <v>10.700000000000017</v>
      </c>
      <c r="P216">
        <f t="shared" si="27"/>
        <v>2.3999773427778131E-2</v>
      </c>
      <c r="Q216">
        <f t="shared" si="29"/>
        <v>20.530289119275732</v>
      </c>
      <c r="R216">
        <f t="shared" si="24"/>
        <v>0.13985631442211363</v>
      </c>
      <c r="S216">
        <f t="shared" si="25"/>
        <v>1.098465522333218E-2</v>
      </c>
      <c r="T216">
        <f t="shared" si="23"/>
        <v>1.5362733947328583E-3</v>
      </c>
      <c r="U216">
        <f t="shared" si="28"/>
        <v>679.92685739542731</v>
      </c>
    </row>
    <row r="217" spans="15:21" x14ac:dyDescent="0.25">
      <c r="O217">
        <f t="shared" si="26"/>
        <v>10.750000000000018</v>
      </c>
      <c r="P217">
        <f t="shared" si="27"/>
        <v>2.4076587097514774E-2</v>
      </c>
      <c r="Q217">
        <f t="shared" si="29"/>
        <v>20.643047175149807</v>
      </c>
      <c r="R217">
        <f t="shared" si="24"/>
        <v>0.14017589992494026</v>
      </c>
      <c r="S217">
        <f t="shared" si="25"/>
        <v>1.0976778131834836E-2</v>
      </c>
      <c r="T217">
        <f t="shared" si="23"/>
        <v>1.5386797529063525E-3</v>
      </c>
      <c r="U217">
        <f t="shared" si="28"/>
        <v>680.54791190203491</v>
      </c>
    </row>
    <row r="218" spans="15:21" x14ac:dyDescent="0.25">
      <c r="O218">
        <f t="shared" si="26"/>
        <v>10.800000000000018</v>
      </c>
      <c r="P218">
        <f t="shared" si="27"/>
        <v>2.4153521085160091E-2</v>
      </c>
      <c r="Q218">
        <f t="shared" si="29"/>
        <v>20.75598185080413</v>
      </c>
      <c r="R218">
        <f t="shared" si="24"/>
        <v>0.14049569414736349</v>
      </c>
      <c r="S218">
        <f t="shared" si="25"/>
        <v>1.0968953387550337E-2</v>
      </c>
      <c r="T218">
        <f t="shared" si="23"/>
        <v>1.5410907202539589E-3</v>
      </c>
      <c r="U218">
        <f t="shared" si="28"/>
        <v>681.16852220346198</v>
      </c>
    </row>
    <row r="219" spans="15:21" x14ac:dyDescent="0.25">
      <c r="O219">
        <f t="shared" si="26"/>
        <v>10.850000000000019</v>
      </c>
      <c r="P219">
        <f t="shared" si="27"/>
        <v>2.4230575621172791E-2</v>
      </c>
      <c r="Q219">
        <f t="shared" si="29"/>
        <v>20.869093484538848</v>
      </c>
      <c r="R219">
        <f t="shared" si="24"/>
        <v>0.14081569787406933</v>
      </c>
      <c r="S219">
        <f t="shared" si="25"/>
        <v>1.096118046007066E-2</v>
      </c>
      <c r="T219">
        <f t="shared" si="23"/>
        <v>1.5435062760084622E-3</v>
      </c>
      <c r="U219">
        <f t="shared" si="28"/>
        <v>681.78869125177425</v>
      </c>
    </row>
    <row r="220" spans="15:21" x14ac:dyDescent="0.25">
      <c r="O220">
        <f t="shared" si="26"/>
        <v>10.90000000000002</v>
      </c>
      <c r="P220">
        <f t="shared" si="27"/>
        <v>2.4307750934973213E-2</v>
      </c>
      <c r="Q220">
        <f t="shared" si="29"/>
        <v>20.982382413129844</v>
      </c>
      <c r="R220">
        <f t="shared" si="24"/>
        <v>0.14113591188232349</v>
      </c>
      <c r="S220">
        <f t="shared" si="25"/>
        <v>1.0953458817493903E-2</v>
      </c>
      <c r="T220">
        <f t="shared" si="23"/>
        <v>1.545926398472479E-3</v>
      </c>
      <c r="U220">
        <f t="shared" si="28"/>
        <v>682.40842196913286</v>
      </c>
    </row>
    <row r="221" spans="15:21" x14ac:dyDescent="0.25">
      <c r="O221">
        <f t="shared" si="26"/>
        <v>10.950000000000021</v>
      </c>
      <c r="P221">
        <f t="shared" si="27"/>
        <v>2.4385047254896836E-2</v>
      </c>
      <c r="Q221">
        <f t="shared" si="29"/>
        <v>21.095848971760493</v>
      </c>
      <c r="R221">
        <f t="shared" si="24"/>
        <v>0.14145633694181878</v>
      </c>
      <c r="S221">
        <f t="shared" si="25"/>
        <v>1.0945787926436969E-2</v>
      </c>
      <c r="T221">
        <f t="shared" si="23"/>
        <v>1.5483510650157598E-3</v>
      </c>
      <c r="U221">
        <f t="shared" si="28"/>
        <v>683.02771724771048</v>
      </c>
    </row>
    <row r="222" spans="15:21" x14ac:dyDescent="0.25">
      <c r="O222">
        <f t="shared" si="26"/>
        <v>11.000000000000021</v>
      </c>
      <c r="P222">
        <f t="shared" si="27"/>
        <v>2.4462464808147625E-2</v>
      </c>
      <c r="Q222">
        <f t="shared" si="29"/>
        <v>21.209493493953172</v>
      </c>
      <c r="R222">
        <f t="shared" si="24"/>
        <v>0.14177697381452325</v>
      </c>
      <c r="S222">
        <f t="shared" si="25"/>
        <v>1.093816725204844E-2</v>
      </c>
      <c r="T222">
        <f t="shared" si="23"/>
        <v>1.5507802520725474E-3</v>
      </c>
      <c r="U222">
        <f t="shared" si="28"/>
        <v>683.64657994960544</v>
      </c>
    </row>
    <row r="223" spans="15:21" x14ac:dyDescent="0.25">
      <c r="O223">
        <f t="shared" si="26"/>
        <v>11.050000000000022</v>
      </c>
      <c r="P223">
        <f t="shared" si="27"/>
        <v>2.4540003820751253E-2</v>
      </c>
      <c r="Q223">
        <f t="shared" si="29"/>
        <v>21.323316311500566</v>
      </c>
      <c r="R223">
        <f t="shared" si="24"/>
        <v>0.1420978232545278</v>
      </c>
      <c r="S223">
        <f t="shared" si="25"/>
        <v>1.0930596258021667E-2</v>
      </c>
      <c r="T223">
        <f t="shared" si="23"/>
        <v>1.5532139351389657E-3</v>
      </c>
      <c r="U223">
        <f t="shared" si="28"/>
        <v>684.26501290675856</v>
      </c>
    </row>
    <row r="224" spans="15:21" x14ac:dyDescent="0.25">
      <c r="O224">
        <f t="shared" si="26"/>
        <v>11.100000000000023</v>
      </c>
      <c r="P224">
        <f t="shared" si="27"/>
        <v>2.46176645175082E-2</v>
      </c>
      <c r="Q224">
        <f t="shared" si="29"/>
        <v>21.437317754396897</v>
      </c>
      <c r="R224">
        <f t="shared" si="24"/>
        <v>0.14241888600789432</v>
      </c>
      <c r="S224">
        <f t="shared" si="25"/>
        <v>1.0923074406608092E-2</v>
      </c>
      <c r="T224">
        <f t="shared" si="23"/>
        <v>1.5556520887704658E-3</v>
      </c>
      <c r="U224">
        <f t="shared" si="28"/>
        <v>684.88301892087054</v>
      </c>
    </row>
    <row r="225" spans="15:21" x14ac:dyDescent="0.25">
      <c r="O225">
        <f t="shared" si="26"/>
        <v>11.150000000000023</v>
      </c>
      <c r="P225">
        <f t="shared" si="27"/>
        <v>2.4695447121946722E-2</v>
      </c>
      <c r="Q225">
        <f t="shared" si="29"/>
        <v>21.55149815076879</v>
      </c>
      <c r="R225">
        <f t="shared" si="24"/>
        <v>0.1427401628125039</v>
      </c>
      <c r="S225">
        <f t="shared" si="25"/>
        <v>1.0915601158630795E-2</v>
      </c>
      <c r="T225">
        <f t="shared" si="23"/>
        <v>1.5580946865793159E-3</v>
      </c>
      <c r="U225">
        <f t="shared" si="28"/>
        <v>685.50060076331908</v>
      </c>
    </row>
    <row r="226" spans="15:21" x14ac:dyDescent="0.25">
      <c r="O226">
        <f t="shared" si="26"/>
        <v>11.200000000000024</v>
      </c>
      <c r="P226">
        <f t="shared" si="27"/>
        <v>2.4773351856275688E-2</v>
      </c>
      <c r="Q226">
        <f t="shared" si="29"/>
        <v>21.665857826806114</v>
      </c>
      <c r="R226">
        <f t="shared" si="24"/>
        <v>0.14306165439790533</v>
      </c>
      <c r="S226">
        <f t="shared" si="25"/>
        <v>1.0908175973498286E-2</v>
      </c>
      <c r="T226">
        <f t="shared" si="23"/>
        <v>1.5605417012321463E-3</v>
      </c>
      <c r="U226">
        <f t="shared" si="28"/>
        <v>686.11776117507793</v>
      </c>
    </row>
    <row r="227" spans="15:21" x14ac:dyDescent="0.25">
      <c r="O227">
        <f t="shared" si="26"/>
        <v>11.250000000000025</v>
      </c>
      <c r="P227">
        <f t="shared" si="27"/>
        <v>2.4851378941337297E-2</v>
      </c>
      <c r="Q227">
        <f t="shared" si="29"/>
        <v>21.780397106692522</v>
      </c>
      <c r="R227">
        <f t="shared" si="24"/>
        <v>0.1433833614851634</v>
      </c>
      <c r="S227">
        <f t="shared" si="25"/>
        <v>1.0900798309218553E-2</v>
      </c>
      <c r="T227">
        <f t="shared" si="23"/>
        <v>1.5629931044475417E-3</v>
      </c>
      <c r="U227">
        <f t="shared" si="28"/>
        <v>686.73450286663558</v>
      </c>
    </row>
    <row r="228" spans="15:21" x14ac:dyDescent="0.25">
      <c r="O228">
        <f t="shared" si="26"/>
        <v>11.300000000000026</v>
      </c>
      <c r="P228">
        <f t="shared" si="27"/>
        <v>2.4929528596559673E-2</v>
      </c>
      <c r="Q228">
        <f t="shared" si="29"/>
        <v>21.895116312535915</v>
      </c>
      <c r="R228">
        <f t="shared" si="24"/>
        <v>0.14370528478670788</v>
      </c>
      <c r="S228">
        <f t="shared" si="25"/>
        <v>1.089346762241334E-2</v>
      </c>
      <c r="T228">
        <f t="shared" si="23"/>
        <v>1.5654488669936907E-3</v>
      </c>
      <c r="U228">
        <f t="shared" si="28"/>
        <v>687.35082851791651</v>
      </c>
    </row>
    <row r="229" spans="15:21" x14ac:dyDescent="0.25">
      <c r="O229">
        <f t="shared" si="26"/>
        <v>11.350000000000026</v>
      </c>
      <c r="P229">
        <f t="shared" si="27"/>
        <v>2.5007801039909357E-2</v>
      </c>
      <c r="Q229">
        <f t="shared" si="29"/>
        <v>22.010015764298654</v>
      </c>
      <c r="R229">
        <f t="shared" si="24"/>
        <v>0.1440274250061824</v>
      </c>
      <c r="S229">
        <f t="shared" si="25"/>
        <v>1.0886183368332743E-2</v>
      </c>
      <c r="T229">
        <f t="shared" si="23"/>
        <v>1.5679089586860943E-3</v>
      </c>
      <c r="U229">
        <f t="shared" si="28"/>
        <v>687.9667407782008</v>
      </c>
    </row>
    <row r="230" spans="15:21" x14ac:dyDescent="0.25">
      <c r="O230">
        <f t="shared" si="26"/>
        <v>11.400000000000027</v>
      </c>
      <c r="P230">
        <f t="shared" si="27"/>
        <v>2.5086196487843663E-2</v>
      </c>
      <c r="Q230">
        <f t="shared" si="29"/>
        <v>22.125095779727634</v>
      </c>
      <c r="R230">
        <f t="shared" si="24"/>
        <v>0.14434978283829358</v>
      </c>
      <c r="S230">
        <f t="shared" si="25"/>
        <v>1.0878945000870029E-2</v>
      </c>
      <c r="T230">
        <f t="shared" si="23"/>
        <v>1.5703733483853283E-3</v>
      </c>
      <c r="U230">
        <f t="shared" si="28"/>
        <v>688.58224226604705</v>
      </c>
    </row>
    <row r="231" spans="15:21" x14ac:dyDescent="0.25">
      <c r="O231">
        <f t="shared" si="26"/>
        <v>11.450000000000028</v>
      </c>
      <c r="P231">
        <f t="shared" si="27"/>
        <v>2.5164715155262928E-2</v>
      </c>
      <c r="Q231">
        <f t="shared" si="29"/>
        <v>22.240356674284211</v>
      </c>
      <c r="R231">
        <f t="shared" si="24"/>
        <v>0.14467235896866049</v>
      </c>
      <c r="S231">
        <f t="shared" si="25"/>
        <v>1.0871751972576766E-2</v>
      </c>
      <c r="T231">
        <f t="shared" si="23"/>
        <v>1.5728420039948687E-3</v>
      </c>
      <c r="U231">
        <f t="shared" si="28"/>
        <v>689.19733556921415</v>
      </c>
    </row>
    <row r="232" spans="15:21" x14ac:dyDescent="0.25">
      <c r="O232">
        <f t="shared" si="26"/>
        <v>11.500000000000028</v>
      </c>
      <c r="P232">
        <f t="shared" si="27"/>
        <v>2.5243357255462673E-2</v>
      </c>
      <c r="Q232">
        <f t="shared" si="29"/>
        <v>22.355798761073974</v>
      </c>
      <c r="R232">
        <f t="shared" si="24"/>
        <v>0.14499515407366415</v>
      </c>
      <c r="S232">
        <f t="shared" si="25"/>
        <v>1.0864603734678246E-2</v>
      </c>
      <c r="T232">
        <f t="shared" si="23"/>
        <v>1.5753148924589791E-3</v>
      </c>
      <c r="U232">
        <f t="shared" si="28"/>
        <v>689.81202324458548</v>
      </c>
    </row>
    <row r="233" spans="15:21" x14ac:dyDescent="0.25">
      <c r="O233">
        <f t="shared" si="26"/>
        <v>11.550000000000029</v>
      </c>
      <c r="P233">
        <f t="shared" si="27"/>
        <v>2.5322123000085621E-2</v>
      </c>
      <c r="Q233">
        <f t="shared" si="29"/>
        <v>22.471422350776262</v>
      </c>
      <c r="R233">
        <f t="shared" si="24"/>
        <v>0.14531816882029741</v>
      </c>
      <c r="S233">
        <f t="shared" si="25"/>
        <v>1.08574997370892E-2</v>
      </c>
      <c r="T233">
        <f t="shared" si="23"/>
        <v>1.5777919797606631E-3</v>
      </c>
      <c r="U233">
        <f t="shared" si="28"/>
        <v>690.42630781809248</v>
      </c>
    </row>
    <row r="234" spans="15:21" x14ac:dyDescent="0.25">
      <c r="O234">
        <f t="shared" si="26"/>
        <v>11.60000000000003</v>
      </c>
      <c r="P234">
        <f t="shared" si="27"/>
        <v>2.5401012599073652E-2</v>
      </c>
      <c r="Q234">
        <f t="shared" si="29"/>
        <v>22.587227751573725</v>
      </c>
      <c r="R234">
        <f t="shared" si="24"/>
        <v>0.14564140386601521</v>
      </c>
      <c r="S234">
        <f t="shared" si="25"/>
        <v>1.0850439428429821E-2</v>
      </c>
      <c r="T234">
        <f t="shared" si="23"/>
        <v>1.5802732309196828E-3</v>
      </c>
      <c r="U234">
        <f t="shared" si="28"/>
        <v>691.04019178464102</v>
      </c>
    </row>
    <row r="235" spans="15:21" x14ac:dyDescent="0.25">
      <c r="O235">
        <f t="shared" si="26"/>
        <v>11.650000000000031</v>
      </c>
      <c r="P235">
        <f t="shared" si="27"/>
        <v>2.5480026260619636E-2</v>
      </c>
      <c r="Q235">
        <f t="shared" si="29"/>
        <v>22.703215269081529</v>
      </c>
      <c r="R235">
        <f t="shared" si="24"/>
        <v>0.14596485985858476</v>
      </c>
      <c r="S235">
        <f t="shared" si="25"/>
        <v>1.0843422256042115E-2</v>
      </c>
      <c r="T235">
        <f t="shared" si="23"/>
        <v>1.5827586099906462E-3</v>
      </c>
      <c r="U235">
        <f t="shared" si="28"/>
        <v>691.65367760803622</v>
      </c>
    </row>
    <row r="236" spans="15:21" x14ac:dyDescent="0.25">
      <c r="O236">
        <f t="shared" si="26"/>
        <v>11.700000000000031</v>
      </c>
      <c r="P236">
        <f t="shared" si="27"/>
        <v>2.5559164191119168E-2</v>
      </c>
      <c r="Q236">
        <f t="shared" si="29"/>
        <v>22.819385206276539</v>
      </c>
      <c r="R236">
        <f t="shared" si="24"/>
        <v>0.14628853743593623</v>
      </c>
      <c r="S236">
        <f t="shared" si="25"/>
        <v>1.0836447666006556E-2</v>
      </c>
      <c r="T236">
        <f t="shared" si="23"/>
        <v>1.5852480800611639E-3</v>
      </c>
      <c r="U236">
        <f t="shared" si="28"/>
        <v>692.26676772091037</v>
      </c>
    </row>
    <row r="237" spans="15:21" x14ac:dyDescent="0.25">
      <c r="O237">
        <f t="shared" si="26"/>
        <v>11.750000000000032</v>
      </c>
      <c r="P237">
        <f t="shared" si="27"/>
        <v>2.5638426595122225E-2</v>
      </c>
      <c r="Q237">
        <f t="shared" si="29"/>
        <v>22.9357378634264</v>
      </c>
      <c r="R237">
        <f t="shared" si="24"/>
        <v>0.1466124372260138</v>
      </c>
      <c r="S237">
        <f t="shared" si="25"/>
        <v>1.0829515103159104E-2</v>
      </c>
      <c r="T237">
        <f t="shared" si="23"/>
        <v>1.5877416032500826E-3</v>
      </c>
      <c r="U237">
        <f t="shared" si="28"/>
        <v>692.8794645246511</v>
      </c>
    </row>
    <row r="238" spans="15:21" x14ac:dyDescent="0.25">
      <c r="O238">
        <f t="shared" si="26"/>
        <v>11.800000000000033</v>
      </c>
      <c r="P238">
        <f t="shared" si="27"/>
        <v>2.571781367528473E-2</v>
      </c>
      <c r="Q238">
        <f t="shared" si="29"/>
        <v>23.052273538018351</v>
      </c>
      <c r="R238">
        <f t="shared" si="24"/>
        <v>0.14693655984662671</v>
      </c>
      <c r="S238">
        <f t="shared" si="25"/>
        <v>1.0822624011108535E-2</v>
      </c>
      <c r="T238">
        <f t="shared" si="23"/>
        <v>1.5902391407057884E-3</v>
      </c>
      <c r="U238">
        <f t="shared" si="28"/>
        <v>693.49177038932987</v>
      </c>
    </row>
    <row r="239" spans="15:21" x14ac:dyDescent="0.25">
      <c r="O239">
        <f t="shared" si="26"/>
        <v>11.850000000000033</v>
      </c>
      <c r="P239">
        <f t="shared" si="27"/>
        <v>2.5797325632320019E-2</v>
      </c>
      <c r="Q239">
        <f t="shared" si="29"/>
        <v>23.168992524688054</v>
      </c>
      <c r="R239">
        <f t="shared" si="24"/>
        <v>0.14726090590530097</v>
      </c>
      <c r="S239">
        <f t="shared" si="25"/>
        <v>1.0815773832254148E-2</v>
      </c>
      <c r="T239">
        <f t="shared" ref="T239:T302" si="30">S239*R239</f>
        <v>1.5927406526045945E-3</v>
      </c>
      <c r="U239">
        <f t="shared" si="28"/>
        <v>694.10368765363228</v>
      </c>
    </row>
    <row r="240" spans="15:21" x14ac:dyDescent="0.25">
      <c r="O240">
        <f t="shared" si="26"/>
        <v>11.900000000000034</v>
      </c>
      <c r="P240">
        <f t="shared" si="27"/>
        <v>2.5876962664950248E-2</v>
      </c>
      <c r="Q240">
        <f t="shared" si="29"/>
        <v>23.285895115148211</v>
      </c>
      <c r="R240">
        <f t="shared" si="24"/>
        <v>0.14758547599913124</v>
      </c>
      <c r="S240">
        <f t="shared" si="25"/>
        <v>1.0808964007803793E-2</v>
      </c>
      <c r="T240">
        <f t="shared" si="30"/>
        <v>1.5952460981492002E-3</v>
      </c>
      <c r="U240">
        <f t="shared" si="28"/>
        <v>694.7152186247888</v>
      </c>
    </row>
    <row r="241" spans="15:21" x14ac:dyDescent="0.25">
      <c r="O241">
        <f t="shared" si="26"/>
        <v>11.950000000000035</v>
      </c>
      <c r="P241">
        <f t="shared" si="27"/>
        <v>2.5956724969857708E-2</v>
      </c>
      <c r="Q241">
        <f t="shared" si="29"/>
        <v>23.40298159811714</v>
      </c>
      <c r="R241">
        <f t="shared" si="24"/>
        <v>0.14791027071463303</v>
      </c>
      <c r="S241">
        <f t="shared" si="25"/>
        <v>1.0802193977792304E-2</v>
      </c>
      <c r="T241">
        <f t="shared" si="30"/>
        <v>1.5977554355672383E-3</v>
      </c>
      <c r="U241">
        <f t="shared" si="28"/>
        <v>695.32636557850697</v>
      </c>
    </row>
    <row r="242" spans="15:21" x14ac:dyDescent="0.25">
      <c r="O242">
        <f t="shared" si="26"/>
        <v>12.000000000000036</v>
      </c>
      <c r="P242">
        <f t="shared" si="27"/>
        <v>2.6036612741636069E-2</v>
      </c>
      <c r="Q242">
        <f t="shared" si="29"/>
        <v>23.520252259247169</v>
      </c>
      <c r="R242">
        <f t="shared" si="24"/>
        <v>0.14823529062759513</v>
      </c>
      <c r="S242">
        <f t="shared" si="25"/>
        <v>1.0795463181100277E-2</v>
      </c>
      <c r="T242">
        <f t="shared" si="30"/>
        <v>1.6002686221099022E-3</v>
      </c>
      <c r="U242">
        <f t="shared" si="28"/>
        <v>695.9371307589048</v>
      </c>
    </row>
    <row r="243" spans="15:21" x14ac:dyDescent="0.25">
      <c r="O243">
        <f t="shared" si="26"/>
        <v>12.050000000000036</v>
      </c>
      <c r="P243">
        <f t="shared" si="27"/>
        <v>2.6116626172741565E-2</v>
      </c>
      <c r="Q243">
        <f t="shared" si="29"/>
        <v>23.637707381052987</v>
      </c>
      <c r="R243">
        <f t="shared" si="24"/>
        <v>0.14856053630293281</v>
      </c>
      <c r="S243">
        <f t="shared" si="25"/>
        <v>1.0788771055473245E-2</v>
      </c>
      <c r="T243">
        <f t="shared" si="30"/>
        <v>1.6027856140506636E-3</v>
      </c>
      <c r="U243">
        <f t="shared" si="28"/>
        <v>696.54751637844424</v>
      </c>
    </row>
    <row r="244" spans="15:21" x14ac:dyDescent="0.25">
      <c r="O244">
        <f t="shared" si="26"/>
        <v>12.100000000000037</v>
      </c>
      <c r="P244">
        <f t="shared" si="27"/>
        <v>2.6196765453444099E-2</v>
      </c>
      <c r="Q244">
        <f t="shared" si="29"/>
        <v>23.7553472428399</v>
      </c>
      <c r="R244">
        <f t="shared" si="24"/>
        <v>0.14888600829454107</v>
      </c>
      <c r="S244">
        <f t="shared" si="25"/>
        <v>1.0782117037541221E-2</v>
      </c>
      <c r="T244">
        <f t="shared" si="30"/>
        <v>1.6053063666840747E-3</v>
      </c>
      <c r="U244">
        <f t="shared" si="28"/>
        <v>697.1575246178669</v>
      </c>
    </row>
    <row r="245" spans="15:21" x14ac:dyDescent="0.25">
      <c r="O245">
        <f t="shared" si="26"/>
        <v>12.150000000000038</v>
      </c>
      <c r="P245">
        <f t="shared" si="27"/>
        <v>2.6277030771778301E-2</v>
      </c>
      <c r="Q245">
        <f t="shared" si="29"/>
        <v>23.873172120631946</v>
      </c>
      <c r="R245">
        <f t="shared" si="24"/>
        <v>0.14921170714514845</v>
      </c>
      <c r="S245">
        <f t="shared" si="25"/>
        <v>1.0775500562838665E-2</v>
      </c>
      <c r="T245">
        <f t="shared" si="30"/>
        <v>1.6078308343246651E-3</v>
      </c>
      <c r="U245">
        <f t="shared" si="28"/>
        <v>697.76715762613003</v>
      </c>
    </row>
    <row r="246" spans="15:21" x14ac:dyDescent="0.25">
      <c r="O246">
        <f t="shared" si="26"/>
        <v>12.200000000000038</v>
      </c>
      <c r="P246">
        <f t="shared" si="27"/>
        <v>2.6357422313494534E-2</v>
      </c>
      <c r="Q246">
        <f t="shared" si="29"/>
        <v>23.991182287099985</v>
      </c>
      <c r="R246">
        <f t="shared" si="24"/>
        <v>0.14953763338617101</v>
      </c>
      <c r="S246">
        <f t="shared" si="25"/>
        <v>1.0768921065824822E-2</v>
      </c>
      <c r="T246">
        <f t="shared" si="30"/>
        <v>1.6103589703059262E-3</v>
      </c>
      <c r="U246">
        <f t="shared" si="28"/>
        <v>698.37641752034426</v>
      </c>
    </row>
    <row r="247" spans="15:21" x14ac:dyDescent="0.25">
      <c r="O247">
        <f t="shared" si="26"/>
        <v>12.250000000000039</v>
      </c>
      <c r="P247">
        <f t="shared" si="27"/>
        <v>2.6437940262009831E-2</v>
      </c>
      <c r="Q247">
        <f t="shared" si="29"/>
        <v>24.109378011489678</v>
      </c>
      <c r="R247">
        <f t="shared" si="24"/>
        <v>0.14986378753756702</v>
      </c>
      <c r="S247">
        <f t="shared" si="25"/>
        <v>1.0762377979904503E-2</v>
      </c>
      <c r="T247">
        <f t="shared" si="30"/>
        <v>1.6128907269793982E-3</v>
      </c>
      <c r="U247">
        <f t="shared" si="28"/>
        <v>698.98530638571242</v>
      </c>
    </row>
    <row r="248" spans="15:21" x14ac:dyDescent="0.25">
      <c r="O248">
        <f t="shared" si="26"/>
        <v>12.30000000000004</v>
      </c>
      <c r="P248">
        <f t="shared" si="27"/>
        <v>2.6518584798358801E-2</v>
      </c>
      <c r="Q248">
        <f t="shared" si="29"/>
        <v>24.227759559549444</v>
      </c>
      <c r="R248">
        <f t="shared" si="24"/>
        <v>0.15019017010769228</v>
      </c>
      <c r="S248">
        <f t="shared" si="25"/>
        <v>1.0755870737449253E-2</v>
      </c>
      <c r="T248">
        <f t="shared" si="30"/>
        <v>1.6154260557138531E-3</v>
      </c>
      <c r="U248">
        <f t="shared" si="28"/>
        <v>699.59382627546847</v>
      </c>
    </row>
    <row r="249" spans="15:21" x14ac:dyDescent="0.25">
      <c r="O249">
        <f t="shared" si="26"/>
        <v>12.350000000000041</v>
      </c>
      <c r="P249">
        <f t="shared" si="27"/>
        <v>2.6599356101144493E-2</v>
      </c>
      <c r="Q249">
        <f t="shared" si="29"/>
        <v>24.346327193458311</v>
      </c>
      <c r="R249">
        <f t="shared" si="24"/>
        <v>0.15051678159315524</v>
      </c>
      <c r="S249">
        <f t="shared" si="25"/>
        <v>1.0749398769818971E-2</v>
      </c>
      <c r="T249">
        <f t="shared" si="30"/>
        <v>1.6179649068945737E-3</v>
      </c>
      <c r="U249">
        <f t="shared" si="28"/>
        <v>700.20197921081945</v>
      </c>
    </row>
    <row r="250" spans="15:21" x14ac:dyDescent="0.25">
      <c r="O250">
        <f t="shared" si="26"/>
        <v>12.400000000000041</v>
      </c>
      <c r="P250">
        <f t="shared" si="27"/>
        <v>2.6680254346489223E-2</v>
      </c>
      <c r="Q250">
        <f t="shared" si="29"/>
        <v>24.465081171753713</v>
      </c>
      <c r="R250">
        <f t="shared" si="24"/>
        <v>0.15084362247867328</v>
      </c>
      <c r="S250">
        <f t="shared" si="25"/>
        <v>1.0742961507383934E-2</v>
      </c>
      <c r="T250">
        <f t="shared" si="30"/>
        <v>1.620507229922741E-3</v>
      </c>
      <c r="U250">
        <f t="shared" si="28"/>
        <v>700.80976718088709</v>
      </c>
    </row>
    <row r="251" spans="15:21" x14ac:dyDescent="0.25">
      <c r="O251">
        <f t="shared" si="26"/>
        <v>12.450000000000042</v>
      </c>
      <c r="P251">
        <f t="shared" si="27"/>
        <v>2.676127970798536E-2</v>
      </c>
      <c r="Q251">
        <f t="shared" si="29"/>
        <v>24.584021749259289</v>
      </c>
      <c r="R251">
        <f t="shared" si="24"/>
        <v>0.15117069323692897</v>
      </c>
      <c r="S251">
        <f t="shared" si="25"/>
        <v>1.0736558379547286E-2</v>
      </c>
      <c r="T251">
        <f t="shared" si="30"/>
        <v>1.6230529732149221E-3</v>
      </c>
      <c r="U251">
        <f t="shared" si="28"/>
        <v>701.41719214265208</v>
      </c>
    </row>
    <row r="252" spans="15:21" x14ac:dyDescent="0.25">
      <c r="O252">
        <f t="shared" si="26"/>
        <v>12.500000000000043</v>
      </c>
      <c r="P252">
        <f t="shared" si="27"/>
        <v>2.6842432356646108E-2</v>
      </c>
      <c r="Q252">
        <f t="shared" si="29"/>
        <v>24.703149177012588</v>
      </c>
      <c r="R252">
        <f t="shared" si="24"/>
        <v>0.15149799432842737</v>
      </c>
      <c r="S252">
        <f t="shared" si="25"/>
        <v>1.0730188814767965E-2</v>
      </c>
      <c r="T252">
        <f t="shared" si="30"/>
        <v>1.6256020842026718E-3</v>
      </c>
      <c r="U252">
        <f t="shared" si="28"/>
        <v>702.02425602089772</v>
      </c>
    </row>
    <row r="253" spans="15:21" x14ac:dyDescent="0.25">
      <c r="O253">
        <f t="shared" si="26"/>
        <v>12.550000000000043</v>
      </c>
      <c r="P253">
        <f t="shared" si="27"/>
        <v>2.6923712460856241E-2</v>
      </c>
      <c r="Q253">
        <f t="shared" si="29"/>
        <v>24.822463702192788</v>
      </c>
      <c r="R253">
        <f t="shared" si="24"/>
        <v>0.15182552620135351</v>
      </c>
      <c r="S253">
        <f t="shared" si="25"/>
        <v>1.0723852240584059E-2</v>
      </c>
      <c r="T253">
        <f t="shared" si="30"/>
        <v>1.6281545093322384E-3</v>
      </c>
      <c r="U253">
        <f t="shared" si="28"/>
        <v>702.63096070815629</v>
      </c>
    </row>
    <row r="254" spans="15:21" x14ac:dyDescent="0.25">
      <c r="O254">
        <f t="shared" si="26"/>
        <v>12.600000000000044</v>
      </c>
      <c r="P254">
        <f t="shared" si="27"/>
        <v>2.7005120186322853E-2</v>
      </c>
      <c r="Q254">
        <f t="shared" si="29"/>
        <v>24.941965568048399</v>
      </c>
      <c r="R254">
        <f t="shared" si="24"/>
        <v>0.15215328929143052</v>
      </c>
      <c r="S254">
        <f t="shared" si="25"/>
        <v>1.0717548083636664E-2</v>
      </c>
      <c r="T254">
        <f t="shared" si="30"/>
        <v>1.6307101940643861E-3</v>
      </c>
      <c r="U254">
        <f t="shared" si="28"/>
        <v>703.23730806465733</v>
      </c>
    </row>
    <row r="255" spans="15:21" x14ac:dyDescent="0.25">
      <c r="O255">
        <f t="shared" si="26"/>
        <v>12.650000000000045</v>
      </c>
      <c r="P255">
        <f t="shared" si="27"/>
        <v>2.7086655696026071E-2</v>
      </c>
      <c r="Q255">
        <f t="shared" si="29"/>
        <v>25.061655013824879</v>
      </c>
      <c r="R255">
        <f t="shared" si="24"/>
        <v>0.15248128402177821</v>
      </c>
      <c r="S255">
        <f t="shared" si="25"/>
        <v>1.0711275769694172E-2</v>
      </c>
      <c r="T255">
        <f t="shared" si="30"/>
        <v>1.6332690828743282E-3</v>
      </c>
      <c r="U255">
        <f t="shared" si="28"/>
        <v>703.84329991827531</v>
      </c>
    </row>
    <row r="256" spans="15:21" x14ac:dyDescent="0.25">
      <c r="O256">
        <f t="shared" si="26"/>
        <v>12.700000000000045</v>
      </c>
      <c r="P256">
        <f t="shared" si="27"/>
        <v>2.7168319150169786E-2</v>
      </c>
      <c r="Q256">
        <f t="shared" si="29"/>
        <v>25.181532274692341</v>
      </c>
      <c r="R256">
        <f t="shared" si="24"/>
        <v>0.15280951080277252</v>
      </c>
      <c r="S256">
        <f t="shared" si="25"/>
        <v>1.0705034723677048E-2</v>
      </c>
      <c r="T256">
        <f t="shared" si="30"/>
        <v>1.6358311192517828E-3</v>
      </c>
      <c r="U256">
        <f t="shared" si="28"/>
        <v>704.44893806448022</v>
      </c>
    </row>
    <row r="257" spans="15:21" x14ac:dyDescent="0.25">
      <c r="O257">
        <f t="shared" si="26"/>
        <v>12.750000000000046</v>
      </c>
      <c r="P257">
        <f t="shared" si="27"/>
        <v>2.7250110706132376E-2</v>
      </c>
      <c r="Q257">
        <f t="shared" si="29"/>
        <v>25.30159758167321</v>
      </c>
      <c r="R257">
        <f t="shared" si="24"/>
        <v>0.1531379700319056</v>
      </c>
      <c r="S257">
        <f t="shared" si="25"/>
        <v>1.0698824369683068E-2</v>
      </c>
      <c r="T257">
        <f t="shared" si="30"/>
        <v>1.638396245701147E-3</v>
      </c>
      <c r="U257">
        <f t="shared" si="28"/>
        <v>705.05422426628854</v>
      </c>
    </row>
    <row r="258" spans="15:21" x14ac:dyDescent="0.25">
      <c r="O258">
        <f t="shared" si="26"/>
        <v>12.800000000000047</v>
      </c>
      <c r="P258">
        <f t="shared" si="27"/>
        <v>2.7332030518417434E-2</v>
      </c>
      <c r="Q258">
        <f t="shared" si="29"/>
        <v>25.421851161569887</v>
      </c>
      <c r="R258">
        <f t="shared" ref="R258:R321" si="31">($K$10+Q258)*144/($K$8*U258)</f>
        <v>0.15346666209364598</v>
      </c>
      <c r="S258">
        <f t="shared" ref="S258:S321" si="32">(coef5*Q258^5+coef4*Q258^4+coef3*Q258^3+coef2*Q258^2+coef1*Q258+coef0)/60</f>
        <v>1.0692644131013075E-2</v>
      </c>
      <c r="T258">
        <f t="shared" si="30"/>
        <v>1.6409644037417904E-3</v>
      </c>
      <c r="U258">
        <f t="shared" si="28"/>
        <v>705.65916025421723</v>
      </c>
    </row>
    <row r="259" spans="15:21" x14ac:dyDescent="0.25">
      <c r="O259">
        <f t="shared" ref="O259:O322" si="33">O258+dt</f>
        <v>12.850000000000048</v>
      </c>
      <c r="P259">
        <f t="shared" ref="P259:P322" si="34">P258+T258*dt</f>
        <v>2.7414078738604523E-2</v>
      </c>
      <c r="Q259">
        <f t="shared" si="29"/>
        <v>25.542293236892458</v>
      </c>
      <c r="R259">
        <f t="shared" si="31"/>
        <v>0.15379558735929996</v>
      </c>
      <c r="S259">
        <f t="shared" si="32"/>
        <v>1.0686493430197183E-2</v>
      </c>
      <c r="T259">
        <f t="shared" si="30"/>
        <v>1.643535533908476E-3</v>
      </c>
      <c r="U259">
        <f t="shared" ref="U259:U322" si="35">$K$9*((Q259+$K$10)/($K$10))^(($K$11-1)/$K$11)</f>
        <v>706.26374772623717</v>
      </c>
    </row>
    <row r="260" spans="15:21" x14ac:dyDescent="0.25">
      <c r="O260">
        <f t="shared" si="33"/>
        <v>12.900000000000048</v>
      </c>
      <c r="P260">
        <f t="shared" si="34"/>
        <v>2.7496255515299946E-2</v>
      </c>
      <c r="Q260">
        <f t="shared" ref="Q260:Q323" si="36">P260*$K$8*$K$9/($K$6*144)-$K$10</f>
        <v>25.662924025786456</v>
      </c>
      <c r="R260">
        <f t="shared" si="31"/>
        <v>0.15412474618687369</v>
      </c>
      <c r="S260">
        <f t="shared" si="32"/>
        <v>1.0680371689021516E-2</v>
      </c>
      <c r="T260">
        <f t="shared" si="30"/>
        <v>1.6461095757519127E-3</v>
      </c>
      <c r="U260">
        <f t="shared" si="35"/>
        <v>706.86798834772924</v>
      </c>
    </row>
    <row r="261" spans="15:21" x14ac:dyDescent="0.25">
      <c r="O261">
        <f t="shared" si="33"/>
        <v>12.950000000000049</v>
      </c>
      <c r="P261">
        <f t="shared" si="34"/>
        <v>2.757856099408754E-2</v>
      </c>
      <c r="Q261">
        <f t="shared" si="36"/>
        <v>25.783743741960567</v>
      </c>
      <c r="R261">
        <f t="shared" si="31"/>
        <v>0.15445413892093551</v>
      </c>
      <c r="S261">
        <f t="shared" si="32"/>
        <v>1.0674278328555414E-2</v>
      </c>
      <c r="T261">
        <f t="shared" si="30"/>
        <v>1.6486864678394292E-3</v>
      </c>
      <c r="U261">
        <f t="shared" si="35"/>
        <v>707.47188375144196</v>
      </c>
    </row>
    <row r="262" spans="15:21" x14ac:dyDescent="0.25">
      <c r="O262">
        <f t="shared" si="33"/>
        <v>13.00000000000005</v>
      </c>
      <c r="P262">
        <f t="shared" si="34"/>
        <v>2.7660995317479512E-2</v>
      </c>
      <c r="Q262">
        <f t="shared" si="36"/>
        <v>25.904752594614553</v>
      </c>
      <c r="R262">
        <f t="shared" si="31"/>
        <v>0.15478376589247941</v>
      </c>
      <c r="S262">
        <f t="shared" si="32"/>
        <v>1.0668212769179179E-2</v>
      </c>
      <c r="T262">
        <f t="shared" si="30"/>
        <v>1.6512661477557896E-3</v>
      </c>
      <c r="U262">
        <f t="shared" si="35"/>
        <v>708.07543553745063</v>
      </c>
    </row>
    <row r="263" spans="15:21" x14ac:dyDescent="0.25">
      <c r="O263">
        <f t="shared" si="33"/>
        <v>13.05000000000005</v>
      </c>
      <c r="P263">
        <f t="shared" si="34"/>
        <v>2.7743558624867302E-2</v>
      </c>
      <c r="Q263">
        <f t="shared" si="36"/>
        <v>26.025950788367037</v>
      </c>
      <c r="R263">
        <f t="shared" si="31"/>
        <v>0.15511362741878906</v>
      </c>
      <c r="S263">
        <f t="shared" si="32"/>
        <v>1.0662174430612304E-2</v>
      </c>
      <c r="T263">
        <f t="shared" si="30"/>
        <v>1.6538485521041364E-3</v>
      </c>
      <c r="U263">
        <f t="shared" si="35"/>
        <v>708.67864527311701</v>
      </c>
    </row>
    <row r="264" spans="15:21" x14ac:dyDescent="0.25">
      <c r="O264">
        <f t="shared" si="33"/>
        <v>13.100000000000051</v>
      </c>
      <c r="P264">
        <f t="shared" si="34"/>
        <v>2.7826251052472509E-2</v>
      </c>
      <c r="Q264">
        <f t="shared" si="36"/>
        <v>26.147338523183489</v>
      </c>
      <c r="R264">
        <f t="shared" si="31"/>
        <v>0.15544372380330257</v>
      </c>
      <c r="S264">
        <f t="shared" si="32"/>
        <v>1.0656162731942254E-2</v>
      </c>
      <c r="T264">
        <f t="shared" si="30"/>
        <v>1.6564336165070777E-3</v>
      </c>
      <c r="U264">
        <f t="shared" si="35"/>
        <v>709.28151449305221</v>
      </c>
    </row>
    <row r="265" spans="15:21" x14ac:dyDescent="0.25">
      <c r="O265">
        <f t="shared" si="33"/>
        <v>13.150000000000052</v>
      </c>
      <c r="P265">
        <f t="shared" si="34"/>
        <v>2.7909072733297863E-2</v>
      </c>
      <c r="Q265">
        <f t="shared" si="36"/>
        <v>26.268915994304297</v>
      </c>
      <c r="R265">
        <f t="shared" si="31"/>
        <v>0.15577405533547831</v>
      </c>
      <c r="S265">
        <f t="shared" si="32"/>
        <v>1.0650177091653718E-2</v>
      </c>
      <c r="T265">
        <f t="shared" si="30"/>
        <v>1.6590212756079096E-3</v>
      </c>
      <c r="U265">
        <f t="shared" si="35"/>
        <v>709.88404469907994</v>
      </c>
    </row>
    <row r="266" spans="15:21" x14ac:dyDescent="0.25">
      <c r="O266">
        <f t="shared" si="33"/>
        <v>13.200000000000053</v>
      </c>
      <c r="P266">
        <f t="shared" si="34"/>
        <v>2.7992023797078259E-2</v>
      </c>
      <c r="Q266">
        <f t="shared" si="36"/>
        <v>26.390683392172829</v>
      </c>
      <c r="R266">
        <f t="shared" si="31"/>
        <v>0.15610462229066097</v>
      </c>
      <c r="S266">
        <f t="shared" si="32"/>
        <v>1.064421692765846E-2</v>
      </c>
      <c r="T266">
        <f t="shared" si="30"/>
        <v>1.6616114630719837E-3</v>
      </c>
      <c r="U266">
        <f t="shared" si="35"/>
        <v>710.48623736020261</v>
      </c>
    </row>
    <row r="267" spans="15:21" x14ac:dyDescent="0.25">
      <c r="O267">
        <f t="shared" si="33"/>
        <v>13.250000000000053</v>
      </c>
      <c r="P267">
        <f t="shared" si="34"/>
        <v>2.8075104370231859E-2</v>
      </c>
      <c r="Q267">
        <f t="shared" si="36"/>
        <v>26.512640902363689</v>
      </c>
      <c r="R267">
        <f t="shared" si="31"/>
        <v>0.15643542492994925</v>
      </c>
      <c r="S267">
        <f t="shared" si="32"/>
        <v>1.0638281657325641E-2</v>
      </c>
      <c r="T267">
        <f t="shared" si="30"/>
        <v>1.6642041115882214E-3</v>
      </c>
      <c r="U267">
        <f t="shared" si="35"/>
        <v>711.08809391256727</v>
      </c>
    </row>
    <row r="268" spans="15:21" x14ac:dyDescent="0.25">
      <c r="O268">
        <f t="shared" si="33"/>
        <v>13.300000000000054</v>
      </c>
      <c r="P268">
        <f t="shared" si="34"/>
        <v>2.815831457581127E-2</v>
      </c>
      <c r="Q268">
        <f t="shared" si="36"/>
        <v>26.634788705511031</v>
      </c>
      <c r="R268">
        <f t="shared" si="31"/>
        <v>0.15676646350006374</v>
      </c>
      <c r="S268">
        <f t="shared" si="32"/>
        <v>1.0632370697512708E-2</v>
      </c>
      <c r="T268">
        <f t="shared" si="30"/>
        <v>1.6667991528707732E-3</v>
      </c>
      <c r="U268">
        <f t="shared" si="35"/>
        <v>711.68961575943547</v>
      </c>
    </row>
    <row r="269" spans="15:21" x14ac:dyDescent="0.25">
      <c r="O269">
        <f t="shared" si="33"/>
        <v>13.350000000000055</v>
      </c>
      <c r="P269">
        <f t="shared" si="34"/>
        <v>2.824165453345481E-2</v>
      </c>
      <c r="Q269">
        <f t="shared" si="36"/>
        <v>26.757126977237032</v>
      </c>
      <c r="R269">
        <f t="shared" si="31"/>
        <v>0.15709773823321588</v>
      </c>
      <c r="S269">
        <f t="shared" si="32"/>
        <v>1.0626483464596818E-2</v>
      </c>
      <c r="T269">
        <f t="shared" si="30"/>
        <v>1.6693965176608279E-3</v>
      </c>
      <c r="U269">
        <f t="shared" si="35"/>
        <v>712.29080427115321</v>
      </c>
    </row>
    <row r="270" spans="15:21" x14ac:dyDescent="0.25">
      <c r="O270">
        <f t="shared" si="33"/>
        <v>13.400000000000055</v>
      </c>
      <c r="P270">
        <f t="shared" si="34"/>
        <v>2.8325124359337851E-2</v>
      </c>
      <c r="Q270">
        <f t="shared" si="36"/>
        <v>26.879655888080482</v>
      </c>
      <c r="R270">
        <f t="shared" si="31"/>
        <v>0.15742924934697808</v>
      </c>
      <c r="S270">
        <f t="shared" si="32"/>
        <v>1.0620619374506816E-2</v>
      </c>
      <c r="T270">
        <f t="shared" si="30"/>
        <v>1.6719961357285799E-3</v>
      </c>
      <c r="U270">
        <f t="shared" si="35"/>
        <v>712.89166078512392</v>
      </c>
    </row>
    <row r="271" spans="15:21" x14ac:dyDescent="0.25">
      <c r="O271">
        <f t="shared" si="33"/>
        <v>13.450000000000056</v>
      </c>
      <c r="P271">
        <f t="shared" si="34"/>
        <v>2.8408724166124281E-2</v>
      </c>
      <c r="Q271">
        <f t="shared" si="36"/>
        <v>27.002375603425481</v>
      </c>
      <c r="R271">
        <f t="shared" si="31"/>
        <v>0.15776099704415425</v>
      </c>
      <c r="S271">
        <f t="shared" si="32"/>
        <v>1.0614777842755746E-2</v>
      </c>
      <c r="T271">
        <f t="shared" si="30"/>
        <v>1.6745979358753433E-3</v>
      </c>
      <c r="U271">
        <f t="shared" si="35"/>
        <v>713.49218660578163</v>
      </c>
    </row>
    <row r="272" spans="15:21" x14ac:dyDescent="0.25">
      <c r="O272">
        <f t="shared" si="33"/>
        <v>13.500000000000057</v>
      </c>
      <c r="P272">
        <f t="shared" si="34"/>
        <v>2.849245406291805E-2</v>
      </c>
      <c r="Q272">
        <f t="shared" si="36"/>
        <v>27.125286283430373</v>
      </c>
      <c r="R272">
        <f t="shared" si="31"/>
        <v>0.15809298151265211</v>
      </c>
      <c r="S272">
        <f t="shared" si="32"/>
        <v>1.060895828447395E-2</v>
      </c>
      <c r="T272">
        <f t="shared" si="30"/>
        <v>1.6772018459358376E-3</v>
      </c>
      <c r="U272">
        <f t="shared" si="35"/>
        <v>714.09238300456764</v>
      </c>
    </row>
    <row r="273" spans="15:21" x14ac:dyDescent="0.25">
      <c r="O273">
        <f t="shared" si="33"/>
        <v>13.550000000000058</v>
      </c>
      <c r="P273">
        <f t="shared" si="34"/>
        <v>2.8576314155214843E-2</v>
      </c>
      <c r="Q273">
        <f t="shared" si="36"/>
        <v>27.248388082956769</v>
      </c>
      <c r="R273">
        <f t="shared" si="31"/>
        <v>0.15842520292535539</v>
      </c>
      <c r="S273">
        <f t="shared" si="32"/>
        <v>1.0603160114442673E-2</v>
      </c>
      <c r="T273">
        <f t="shared" si="30"/>
        <v>1.679807792780615E-3</v>
      </c>
      <c r="U273">
        <f t="shared" si="35"/>
        <v>714.69225121990837</v>
      </c>
    </row>
    <row r="274" spans="15:21" x14ac:dyDescent="0.25">
      <c r="O274">
        <f t="shared" si="33"/>
        <v>13.600000000000058</v>
      </c>
      <c r="P274">
        <f t="shared" si="34"/>
        <v>2.8660304544853875E-2</v>
      </c>
      <c r="Q274">
        <f t="shared" si="36"/>
        <v>27.37168115149878</v>
      </c>
      <c r="R274">
        <f t="shared" si="31"/>
        <v>0.15875766143999806</v>
      </c>
      <c r="S274">
        <f t="shared" si="32"/>
        <v>1.059738274712828E-2</v>
      </c>
      <c r="T274">
        <f t="shared" si="30"/>
        <v>1.6824157023186681E-3</v>
      </c>
      <c r="U274">
        <f t="shared" si="35"/>
        <v>715.29179245719467</v>
      </c>
    </row>
    <row r="275" spans="15:21" x14ac:dyDescent="0.25">
      <c r="O275">
        <f t="shared" si="33"/>
        <v>13.650000000000059</v>
      </c>
      <c r="P275">
        <f t="shared" si="34"/>
        <v>2.8744425329969809E-2</v>
      </c>
      <c r="Q275">
        <f t="shared" si="36"/>
        <v>27.495165633112453</v>
      </c>
      <c r="R275">
        <f t="shared" si="31"/>
        <v>0.15909035719903886</v>
      </c>
      <c r="S275">
        <f t="shared" si="32"/>
        <v>1.0591625596717009E-2</v>
      </c>
      <c r="T275">
        <f t="shared" si="30"/>
        <v>1.685025499500192E-3</v>
      </c>
      <c r="U275">
        <f t="shared" si="35"/>
        <v>715.89100788876408</v>
      </c>
    </row>
    <row r="276" spans="15:21" x14ac:dyDescent="0.25">
      <c r="O276">
        <f t="shared" si="33"/>
        <v>13.70000000000006</v>
      </c>
      <c r="P276">
        <f t="shared" si="34"/>
        <v>2.8828676604944817E-2</v>
      </c>
      <c r="Q276">
        <f t="shared" si="36"/>
        <v>27.618841666345407</v>
      </c>
      <c r="R276">
        <f t="shared" si="31"/>
        <v>0.15942329032953753</v>
      </c>
      <c r="S276">
        <f t="shared" si="32"/>
        <v>1.0585888077150314E-2</v>
      </c>
      <c r="T276">
        <f t="shared" si="30"/>
        <v>1.6876371083195242E-3</v>
      </c>
      <c r="U276">
        <f t="shared" si="35"/>
        <v>716.48989865388398</v>
      </c>
    </row>
    <row r="277" spans="15:21" x14ac:dyDescent="0.25">
      <c r="O277">
        <f t="shared" si="33"/>
        <v>13.75000000000006</v>
      </c>
      <c r="P277">
        <f t="shared" si="34"/>
        <v>2.8913058460360793E-2</v>
      </c>
      <c r="Q277">
        <f t="shared" si="36"/>
        <v>27.742709384166641</v>
      </c>
      <c r="R277">
        <f t="shared" si="31"/>
        <v>0.15975646094303136</v>
      </c>
      <c r="S277">
        <f t="shared" si="32"/>
        <v>1.0580169602160744E-2</v>
      </c>
      <c r="T277">
        <f t="shared" si="30"/>
        <v>1.6902504518182405E-3</v>
      </c>
      <c r="U277">
        <f t="shared" si="35"/>
        <v>717.08846585873766</v>
      </c>
    </row>
    <row r="278" spans="15:21" x14ac:dyDescent="0.25">
      <c r="O278">
        <f t="shared" si="33"/>
        <v>13.800000000000061</v>
      </c>
      <c r="P278">
        <f t="shared" si="34"/>
        <v>2.8997570982951706E-2</v>
      </c>
      <c r="Q278">
        <f t="shared" si="36"/>
        <v>27.866768913896667</v>
      </c>
      <c r="R278">
        <f t="shared" si="31"/>
        <v>0.16008986913541379</v>
      </c>
      <c r="S278">
        <f t="shared" si="32"/>
        <v>1.0574469585308431E-2</v>
      </c>
      <c r="T278">
        <f t="shared" si="30"/>
        <v>1.69286545208844E-3</v>
      </c>
      <c r="U278">
        <f t="shared" si="35"/>
        <v>717.686710576412</v>
      </c>
    </row>
    <row r="279" spans="15:21" x14ac:dyDescent="0.25">
      <c r="O279">
        <f t="shared" si="33"/>
        <v>13.850000000000062</v>
      </c>
      <c r="P279">
        <f t="shared" si="34"/>
        <v>2.9082214255556127E-2</v>
      </c>
      <c r="Q279">
        <f t="shared" si="36"/>
        <v>27.991020377137726</v>
      </c>
      <c r="R279">
        <f t="shared" si="31"/>
        <v>0.16042351498681298</v>
      </c>
      <c r="S279">
        <f t="shared" si="32"/>
        <v>1.0568787440018133E-2</v>
      </c>
      <c r="T279">
        <f t="shared" si="30"/>
        <v>1.6954820302761897E-3</v>
      </c>
      <c r="U279">
        <f t="shared" si="35"/>
        <v>718.28463384688655</v>
      </c>
    </row>
    <row r="280" spans="15:21" x14ac:dyDescent="0.25">
      <c r="O280">
        <f t="shared" si="33"/>
        <v>13.900000000000063</v>
      </c>
      <c r="P280">
        <f t="shared" si="34"/>
        <v>2.9166988357069937E-2</v>
      </c>
      <c r="Q280">
        <f t="shared" si="36"/>
        <v>28.115463889704454</v>
      </c>
      <c r="R280">
        <f t="shared" si="31"/>
        <v>0.16075739856147309</v>
      </c>
      <c r="S280">
        <f t="shared" si="32"/>
        <v>1.0563122579616875E-2</v>
      </c>
      <c r="T280">
        <f t="shared" si="30"/>
        <v>1.6981001065851657E-3</v>
      </c>
      <c r="U280">
        <f t="shared" si="35"/>
        <v>718.8822366770263</v>
      </c>
    </row>
    <row r="281" spans="15:21" x14ac:dyDescent="0.25">
      <c r="O281">
        <f t="shared" si="33"/>
        <v>13.950000000000063</v>
      </c>
      <c r="P281">
        <f t="shared" si="34"/>
        <v>2.9251893362399195E-2</v>
      </c>
      <c r="Q281">
        <f t="shared" si="36"/>
        <v>28.24009956155464</v>
      </c>
      <c r="R281">
        <f t="shared" si="31"/>
        <v>0.16109151990763496</v>
      </c>
      <c r="S281">
        <f t="shared" si="32"/>
        <v>1.0557474417372146E-2</v>
      </c>
      <c r="T281">
        <f t="shared" si="30"/>
        <v>1.7007196002804519E-3</v>
      </c>
      <c r="U281">
        <f t="shared" si="35"/>
        <v>719.47952004057527</v>
      </c>
    </row>
    <row r="282" spans="15:21" x14ac:dyDescent="0.25">
      <c r="O282">
        <f t="shared" si="33"/>
        <v>14.000000000000064</v>
      </c>
      <c r="P282">
        <f t="shared" si="34"/>
        <v>2.9336929342413217E-2</v>
      </c>
      <c r="Q282">
        <f t="shared" si="36"/>
        <v>28.364927496720373</v>
      </c>
      <c r="R282">
        <f t="shared" si="31"/>
        <v>0.16142587905741959</v>
      </c>
      <c r="S282">
        <f t="shared" si="32"/>
        <v>1.0551842366530695E-2</v>
      </c>
      <c r="T282">
        <f t="shared" si="30"/>
        <v>1.70334042969254E-3</v>
      </c>
      <c r="U282">
        <f t="shared" si="35"/>
        <v>720.07648487815266</v>
      </c>
    </row>
    <row r="283" spans="15:21" x14ac:dyDescent="0.25">
      <c r="O283">
        <f t="shared" si="33"/>
        <v>14.050000000000065</v>
      </c>
      <c r="P283">
        <f t="shared" si="34"/>
        <v>2.9422096363897844E-2</v>
      </c>
      <c r="Q283">
        <f t="shared" si="36"/>
        <v>28.489947793239434</v>
      </c>
      <c r="R283">
        <f t="shared" si="31"/>
        <v>0.16176047602671201</v>
      </c>
      <c r="S283">
        <f t="shared" si="32"/>
        <v>1.0546225840357911E-2</v>
      </c>
      <c r="T283">
        <f t="shared" si="30"/>
        <v>1.7059625122215066E-3</v>
      </c>
      <c r="U283">
        <f t="shared" si="35"/>
        <v>720.6731320972508</v>
      </c>
    </row>
    <row r="284" spans="15:21" x14ac:dyDescent="0.25">
      <c r="O284">
        <f t="shared" si="33"/>
        <v>14.100000000000065</v>
      </c>
      <c r="P284">
        <f t="shared" si="34"/>
        <v>2.9507394489508919E-2</v>
      </c>
      <c r="Q284">
        <f t="shared" si="36"/>
        <v>28.61516054308699</v>
      </c>
      <c r="R284">
        <f t="shared" si="31"/>
        <v>0.16209531081504658</v>
      </c>
      <c r="S284">
        <f t="shared" si="32"/>
        <v>1.0540624252177774E-2</v>
      </c>
      <c r="T284">
        <f t="shared" si="30"/>
        <v>1.7085857643413741E-3</v>
      </c>
      <c r="U284">
        <f t="shared" si="35"/>
        <v>721.26946257223665</v>
      </c>
    </row>
    <row r="285" spans="15:21" x14ac:dyDescent="0.25">
      <c r="O285">
        <f t="shared" si="33"/>
        <v>14.150000000000066</v>
      </c>
      <c r="P285">
        <f t="shared" si="34"/>
        <v>2.9592823777725989E-2</v>
      </c>
      <c r="Q285">
        <f t="shared" si="36"/>
        <v>28.740565832107666</v>
      </c>
      <c r="R285">
        <f t="shared" si="31"/>
        <v>0.16243038340549368</v>
      </c>
      <c r="S285">
        <f t="shared" si="32"/>
        <v>1.0535037015413411E-2</v>
      </c>
      <c r="T285">
        <f t="shared" si="30"/>
        <v>1.7112101016046682E-3</v>
      </c>
      <c r="U285">
        <f t="shared" si="35"/>
        <v>721.8654771443538</v>
      </c>
    </row>
    <row r="286" spans="15:21" x14ac:dyDescent="0.25">
      <c r="O286">
        <f t="shared" si="33"/>
        <v>14.200000000000067</v>
      </c>
      <c r="P286">
        <f t="shared" si="34"/>
        <v>2.9678384282806222E-2</v>
      </c>
      <c r="Q286">
        <f t="shared" si="36"/>
        <v>28.866163739947869</v>
      </c>
      <c r="R286">
        <f t="shared" si="31"/>
        <v>0.16276569376454794</v>
      </c>
      <c r="S286">
        <f t="shared" si="32"/>
        <v>1.052946354362823E-2</v>
      </c>
      <c r="T286">
        <f t="shared" si="30"/>
        <v>1.7138354386471643E-3</v>
      </c>
      <c r="U286">
        <f t="shared" si="35"/>
        <v>722.46117662172776</v>
      </c>
    </row>
    <row r="287" spans="15:21" x14ac:dyDescent="0.25">
      <c r="O287">
        <f t="shared" si="33"/>
        <v>14.250000000000068</v>
      </c>
      <c r="P287">
        <f t="shared" si="34"/>
        <v>2.9764076054738579E-2</v>
      </c>
      <c r="Q287">
        <f t="shared" si="36"/>
        <v>28.991954339988521</v>
      </c>
      <c r="R287">
        <f t="shared" si="31"/>
        <v>0.16310124184201732</v>
      </c>
      <c r="S287">
        <f t="shared" si="32"/>
        <v>1.0523903250567635E-2</v>
      </c>
      <c r="T287">
        <f t="shared" si="30"/>
        <v>1.7164616891928242E-3</v>
      </c>
      <c r="U287">
        <f t="shared" si="35"/>
        <v>723.05656177937374</v>
      </c>
    </row>
    <row r="288" spans="15:21" x14ac:dyDescent="0.25">
      <c r="O288">
        <f t="shared" si="33"/>
        <v>14.300000000000068</v>
      </c>
      <c r="P288">
        <f t="shared" si="34"/>
        <v>2.9849899139198222E-2</v>
      </c>
      <c r="Q288">
        <f t="shared" si="36"/>
        <v>29.117937699278148</v>
      </c>
      <c r="R288">
        <f t="shared" si="31"/>
        <v>0.16343702757091416</v>
      </c>
      <c r="S288">
        <f t="shared" si="32"/>
        <v>1.0518355550201358E-2</v>
      </c>
      <c r="T288">
        <f t="shared" si="30"/>
        <v>1.7190887660589373E-3</v>
      </c>
      <c r="U288">
        <f t="shared" si="35"/>
        <v>723.65163335920636</v>
      </c>
    </row>
    <row r="289" spans="15:21" x14ac:dyDescent="0.25">
      <c r="O289">
        <f t="shared" si="33"/>
        <v>14.350000000000069</v>
      </c>
      <c r="P289">
        <f t="shared" si="34"/>
        <v>2.9935853577501167E-2</v>
      </c>
      <c r="Q289">
        <f t="shared" si="36"/>
        <v>29.244113878466276</v>
      </c>
      <c r="R289">
        <f t="shared" si="31"/>
        <v>0.16377305086734711</v>
      </c>
      <c r="S289">
        <f t="shared" si="32"/>
        <v>1.0512819856766326E-2</v>
      </c>
      <c r="T289">
        <f t="shared" si="30"/>
        <v>1.7217165811614483E-3</v>
      </c>
      <c r="U289">
        <f t="shared" si="35"/>
        <v>724.24639207005134</v>
      </c>
    </row>
    <row r="290" spans="15:21" x14ac:dyDescent="0.25">
      <c r="O290">
        <f t="shared" si="33"/>
        <v>14.40000000000007</v>
      </c>
      <c r="P290">
        <f t="shared" si="34"/>
        <v>3.0021939406559239E-2</v>
      </c>
      <c r="Q290">
        <f t="shared" si="36"/>
        <v>29.370482931737339</v>
      </c>
      <c r="R290">
        <f t="shared" si="31"/>
        <v>0.16410931163041514</v>
      </c>
      <c r="S290">
        <f t="shared" si="32"/>
        <v>1.0507295584810178E-2</v>
      </c>
      <c r="T290">
        <f t="shared" si="30"/>
        <v>1.7243450455204986E-3</v>
      </c>
      <c r="U290">
        <f t="shared" si="35"/>
        <v>724.84083858766076</v>
      </c>
    </row>
    <row r="291" spans="15:21" x14ac:dyDescent="0.25">
      <c r="O291">
        <f t="shared" si="33"/>
        <v>14.45000000000007</v>
      </c>
      <c r="P291">
        <f t="shared" si="34"/>
        <v>3.0108156658835265E-2</v>
      </c>
      <c r="Q291">
        <f t="shared" si="36"/>
        <v>29.497044906744907</v>
      </c>
      <c r="R291">
        <f t="shared" si="31"/>
        <v>0.16444580974210249</v>
      </c>
      <c r="S291">
        <f t="shared" si="32"/>
        <v>1.0501782149235332E-2</v>
      </c>
      <c r="T291">
        <f t="shared" si="30"/>
        <v>1.7269740692661616E-3</v>
      </c>
      <c r="U291">
        <f t="shared" si="35"/>
        <v>725.43497355473005</v>
      </c>
    </row>
    <row r="292" spans="15:21" x14ac:dyDescent="0.25">
      <c r="O292">
        <f t="shared" si="33"/>
        <v>14.500000000000071</v>
      </c>
      <c r="P292">
        <f t="shared" si="34"/>
        <v>3.0194505362298573E-2</v>
      </c>
      <c r="Q292">
        <f t="shared" si="36"/>
        <v>29.623799844546365</v>
      </c>
      <c r="R292">
        <f t="shared" si="31"/>
        <v>0.16478254506717546</v>
      </c>
      <c r="S292">
        <f t="shared" si="32"/>
        <v>1.0496278965343636E-2</v>
      </c>
      <c r="T292">
        <f t="shared" si="30"/>
        <v>1.7296035616443835E-3</v>
      </c>
      <c r="U292">
        <f t="shared" si="35"/>
        <v>726.0287975809174</v>
      </c>
    </row>
    <row r="293" spans="15:21" x14ac:dyDescent="0.25">
      <c r="O293">
        <f t="shared" si="33"/>
        <v>14.550000000000072</v>
      </c>
      <c r="P293">
        <f t="shared" si="34"/>
        <v>3.0280985540380792E-2</v>
      </c>
      <c r="Q293">
        <f t="shared" si="36"/>
        <v>29.750747779537971</v>
      </c>
      <c r="R293">
        <f t="shared" si="31"/>
        <v>0.16511951745308046</v>
      </c>
      <c r="S293">
        <f t="shared" si="32"/>
        <v>1.0490785448881648E-2</v>
      </c>
      <c r="T293">
        <f t="shared" si="30"/>
        <v>1.7322334310231357E-3</v>
      </c>
      <c r="U293">
        <f t="shared" si="35"/>
        <v>726.62231124286586</v>
      </c>
    </row>
    <row r="294" spans="15:21" x14ac:dyDescent="0.25">
      <c r="O294">
        <f t="shared" si="33"/>
        <v>14.600000000000072</v>
      </c>
      <c r="P294">
        <f t="shared" si="34"/>
        <v>3.0367597211931947E-2</v>
      </c>
      <c r="Q294">
        <f t="shared" si="36"/>
        <v>29.877888739390503</v>
      </c>
      <c r="R294">
        <f t="shared" si="31"/>
        <v>0.16545672672984429</v>
      </c>
      <c r="S294">
        <f t="shared" si="32"/>
        <v>1.0485301016086433E-2</v>
      </c>
      <c r="T294">
        <f t="shared" si="30"/>
        <v>1.7348635848987717E-3</v>
      </c>
      <c r="U294">
        <f t="shared" si="35"/>
        <v>727.21551508422795</v>
      </c>
    </row>
    <row r="295" spans="15:21" x14ac:dyDescent="0.25">
      <c r="O295">
        <f t="shared" si="33"/>
        <v>14.650000000000073</v>
      </c>
      <c r="P295">
        <f t="shared" si="34"/>
        <v>3.0454340391176886E-2</v>
      </c>
      <c r="Q295">
        <f t="shared" si="36"/>
        <v>30.005222744985215</v>
      </c>
      <c r="R295">
        <f t="shared" si="31"/>
        <v>0.16579417270997496</v>
      </c>
      <c r="S295">
        <f t="shared" si="32"/>
        <v>1.0479825083732014E-2</v>
      </c>
      <c r="T295">
        <f t="shared" si="30"/>
        <v>1.7374939299025934E-3</v>
      </c>
      <c r="U295">
        <f t="shared" si="35"/>
        <v>727.80840961569334</v>
      </c>
    </row>
    <row r="296" spans="15:21" x14ac:dyDescent="0.25">
      <c r="O296">
        <f t="shared" si="33"/>
        <v>14.700000000000074</v>
      </c>
      <c r="P296">
        <f t="shared" si="34"/>
        <v>3.0541215087672016E-2</v>
      </c>
      <c r="Q296">
        <f t="shared" si="36"/>
        <v>30.132749810350344</v>
      </c>
      <c r="R296">
        <f t="shared" si="31"/>
        <v>0.16613185518836526</v>
      </c>
      <c r="S296">
        <f t="shared" si="32"/>
        <v>1.0474357069176354E-2</v>
      </c>
      <c r="T296">
        <f t="shared" si="30"/>
        <v>1.7401243718076361E-3</v>
      </c>
      <c r="U296">
        <f t="shared" si="35"/>
        <v>728.40099531501801</v>
      </c>
    </row>
    <row r="297" spans="15:21" x14ac:dyDescent="0.25">
      <c r="O297">
        <f t="shared" si="33"/>
        <v>14.750000000000075</v>
      </c>
      <c r="P297">
        <f t="shared" si="34"/>
        <v>3.0628221306262398E-2</v>
      </c>
      <c r="Q297">
        <f t="shared" si="36"/>
        <v>30.260469942598188</v>
      </c>
      <c r="R297">
        <f t="shared" si="31"/>
        <v>0.16646977394219736</v>
      </c>
      <c r="S297">
        <f t="shared" si="32"/>
        <v>1.0468896390408948E-2</v>
      </c>
      <c r="T297">
        <f t="shared" si="30"/>
        <v>1.7427548155356635E-3</v>
      </c>
      <c r="U297">
        <f t="shared" si="35"/>
        <v>728.99327262705788</v>
      </c>
    </row>
    <row r="298" spans="15:21" x14ac:dyDescent="0.25">
      <c r="O298">
        <f t="shared" si="33"/>
        <v>14.800000000000075</v>
      </c>
      <c r="P298">
        <f t="shared" si="34"/>
        <v>3.0715359047039183E-2</v>
      </c>
      <c r="Q298">
        <f t="shared" si="36"/>
        <v>30.388383141862544</v>
      </c>
      <c r="R298">
        <f t="shared" si="31"/>
        <v>0.16680792873084921</v>
      </c>
      <c r="S298">
        <f t="shared" si="32"/>
        <v>1.0463442466098977E-2</v>
      </c>
      <c r="T298">
        <f t="shared" si="30"/>
        <v>1.7453851651643793E-3</v>
      </c>
      <c r="U298">
        <f t="shared" si="35"/>
        <v>729.58524196380313</v>
      </c>
    </row>
    <row r="299" spans="15:21" x14ac:dyDescent="0.25">
      <c r="O299">
        <f t="shared" si="33"/>
        <v>14.850000000000076</v>
      </c>
      <c r="P299">
        <f t="shared" si="34"/>
        <v>3.0802628305297401E-2</v>
      </c>
      <c r="Q299">
        <f t="shared" si="36"/>
        <v>30.516489401236772</v>
      </c>
      <c r="R299">
        <f t="shared" si="31"/>
        <v>0.16714631929580284</v>
      </c>
      <c r="S299">
        <f t="shared" si="32"/>
        <v>1.0457994715644039E-2</v>
      </c>
      <c r="T299">
        <f t="shared" si="30"/>
        <v>1.7480153239348574E-3</v>
      </c>
      <c r="U299">
        <f t="shared" si="35"/>
        <v>730.17690370441596</v>
      </c>
    </row>
    <row r="300" spans="15:21" x14ac:dyDescent="0.25">
      <c r="O300">
        <f t="shared" si="33"/>
        <v>14.900000000000077</v>
      </c>
      <c r="P300">
        <f t="shared" si="34"/>
        <v>3.0890029071494143E-2</v>
      </c>
      <c r="Q300">
        <f t="shared" si="36"/>
        <v>30.644788706712443</v>
      </c>
      <c r="R300">
        <f t="shared" si="31"/>
        <v>0.16748494536055428</v>
      </c>
      <c r="S300">
        <f t="shared" si="32"/>
        <v>1.0452552559219459E-2</v>
      </c>
      <c r="T300">
        <f t="shared" si="30"/>
        <v>1.7506451942591928E-3</v>
      </c>
      <c r="U300">
        <f t="shared" si="35"/>
        <v>730.76825819527255</v>
      </c>
    </row>
    <row r="301" spans="15:21" x14ac:dyDescent="0.25">
      <c r="O301">
        <f t="shared" si="33"/>
        <v>14.950000000000077</v>
      </c>
      <c r="P301">
        <f t="shared" si="34"/>
        <v>3.0977561331207104E-2</v>
      </c>
      <c r="Q301">
        <f t="shared" si="36"/>
        <v>30.773281037118441</v>
      </c>
      <c r="R301">
        <f t="shared" si="31"/>
        <v>0.16782380663052551</v>
      </c>
      <c r="S301">
        <f t="shared" si="32"/>
        <v>1.0447115417828168E-2</v>
      </c>
      <c r="T301">
        <f t="shared" si="30"/>
        <v>1.7532746777283762E-3</v>
      </c>
      <c r="U301">
        <f t="shared" si="35"/>
        <v>731.35930575000532</v>
      </c>
    </row>
    <row r="302" spans="15:21" x14ac:dyDescent="0.25">
      <c r="O302">
        <f t="shared" si="33"/>
        <v>15.000000000000078</v>
      </c>
      <c r="P302">
        <f t="shared" si="34"/>
        <v>3.1065225065093523E-2</v>
      </c>
      <c r="Q302">
        <f t="shared" si="36"/>
        <v>30.901966364060709</v>
      </c>
      <c r="R302">
        <f t="shared" si="31"/>
        <v>0.16816290279297794</v>
      </c>
      <c r="S302">
        <f t="shared" si="32"/>
        <v>1.0441682713351131E-2</v>
      </c>
      <c r="T302">
        <f t="shared" si="30"/>
        <v>1.7559036751203844E-3</v>
      </c>
      <c r="U302">
        <f t="shared" si="35"/>
        <v>731.95004664954979</v>
      </c>
    </row>
    <row r="303" spans="15:21" x14ac:dyDescent="0.25">
      <c r="O303">
        <f t="shared" si="33"/>
        <v>15.050000000000079</v>
      </c>
      <c r="P303">
        <f t="shared" si="34"/>
        <v>3.1153020248849542E-2</v>
      </c>
      <c r="Q303">
        <f t="shared" si="36"/>
        <v>31.030844651862562</v>
      </c>
      <c r="R303">
        <f t="shared" si="31"/>
        <v>0.16850223351692764</v>
      </c>
      <c r="S303">
        <f t="shared" si="32"/>
        <v>1.0436253868598356E-2</v>
      </c>
      <c r="T303">
        <f t="shared" ref="T303:T366" si="37">S303*R303</f>
        <v>1.7585320864084996E-3</v>
      </c>
      <c r="U303">
        <f t="shared" si="35"/>
        <v>732.54048114219415</v>
      </c>
    </row>
    <row r="304" spans="15:21" x14ac:dyDescent="0.25">
      <c r="O304">
        <f t="shared" si="33"/>
        <v>15.10000000000008</v>
      </c>
      <c r="P304">
        <f t="shared" si="34"/>
        <v>3.1240946853169967E-2</v>
      </c>
      <c r="Q304">
        <f t="shared" si="36"/>
        <v>31.159915857505663</v>
      </c>
      <c r="R304">
        <f t="shared" si="31"/>
        <v>0.16884179845306338</v>
      </c>
      <c r="S304">
        <f t="shared" si="32"/>
        <v>1.0430828307360458E-2</v>
      </c>
      <c r="T304">
        <f t="shared" si="37"/>
        <v>1.7611598107698627E-3</v>
      </c>
      <c r="U304">
        <f t="shared" si="35"/>
        <v>733.13060944363031</v>
      </c>
    </row>
    <row r="305" spans="15:21" x14ac:dyDescent="0.25">
      <c r="O305">
        <f t="shared" si="33"/>
        <v>15.15000000000008</v>
      </c>
      <c r="P305">
        <f t="shared" si="34"/>
        <v>3.1329004843708458E-2</v>
      </c>
      <c r="Q305">
        <f t="shared" si="36"/>
        <v>31.289179930571567</v>
      </c>
      <c r="R305">
        <f t="shared" si="31"/>
        <v>0.16918159723366549</v>
      </c>
      <c r="S305">
        <f t="shared" si="32"/>
        <v>1.0425405454460765E-2</v>
      </c>
      <c r="T305">
        <f t="shared" si="37"/>
        <v>1.7637867465942405E-3</v>
      </c>
      <c r="U305">
        <f t="shared" si="35"/>
        <v>733.72043173700956</v>
      </c>
    </row>
    <row r="306" spans="15:21" x14ac:dyDescent="0.25">
      <c r="O306">
        <f t="shared" si="33"/>
        <v>15.200000000000081</v>
      </c>
      <c r="P306">
        <f t="shared" si="34"/>
        <v>3.1417194181038173E-2</v>
      </c>
      <c r="Q306">
        <f t="shared" si="36"/>
        <v>31.418636813183927</v>
      </c>
      <c r="R306">
        <f t="shared" si="31"/>
        <v>0.16952162947252708</v>
      </c>
      <c r="S306">
        <f t="shared" si="32"/>
        <v>1.0419984735807982E-2</v>
      </c>
      <c r="T306">
        <f t="shared" si="37"/>
        <v>1.7664127914930289E-3</v>
      </c>
      <c r="U306">
        <f t="shared" si="35"/>
        <v>734.30994817300098</v>
      </c>
    </row>
    <row r="307" spans="15:21" x14ac:dyDescent="0.25">
      <c r="O307">
        <f t="shared" si="33"/>
        <v>15.250000000000082</v>
      </c>
      <c r="P307">
        <f t="shared" si="34"/>
        <v>3.1505514820612826E-2</v>
      </c>
      <c r="Q307">
        <f t="shared" si="36"/>
        <v>31.548286439951365</v>
      </c>
      <c r="R307">
        <f t="shared" si="31"/>
        <v>0.16986189476487773</v>
      </c>
      <c r="S307">
        <f t="shared" si="32"/>
        <v>1.041456557844939E-2</v>
      </c>
      <c r="T307">
        <f t="shared" si="37"/>
        <v>1.7690378423084881E-3</v>
      </c>
      <c r="U307">
        <f t="shared" si="35"/>
        <v>734.89915886985114</v>
      </c>
    </row>
    <row r="308" spans="15:21" x14ac:dyDescent="0.25">
      <c r="O308">
        <f t="shared" si="33"/>
        <v>15.300000000000082</v>
      </c>
      <c r="P308">
        <f t="shared" si="34"/>
        <v>3.1593966712728253E-2</v>
      </c>
      <c r="Q308">
        <f t="shared" si="36"/>
        <v>31.678128737911006</v>
      </c>
      <c r="R308">
        <f t="shared" si="31"/>
        <v>0.1702023926873085</v>
      </c>
      <c r="S308">
        <f t="shared" si="32"/>
        <v>1.0409147410624599E-2</v>
      </c>
      <c r="T308">
        <f t="shared" si="37"/>
        <v>1.7716617951232085E-3</v>
      </c>
      <c r="U308">
        <f t="shared" si="35"/>
        <v>735.48806391344863</v>
      </c>
    </row>
    <row r="309" spans="15:21" x14ac:dyDescent="0.25">
      <c r="O309">
        <f t="shared" si="33"/>
        <v>15.350000000000083</v>
      </c>
      <c r="P309">
        <f t="shared" si="34"/>
        <v>3.168254980248441E-2</v>
      </c>
      <c r="Q309">
        <f t="shared" si="36"/>
        <v>31.808163626472751</v>
      </c>
      <c r="R309">
        <f t="shared" si="31"/>
        <v>0.1705431227976992</v>
      </c>
      <c r="S309">
        <f t="shared" si="32"/>
        <v>1.0403729661819804E-2</v>
      </c>
      <c r="T309">
        <f t="shared" si="37"/>
        <v>1.7742845452698006E-3</v>
      </c>
      <c r="U309">
        <f t="shared" si="35"/>
        <v>736.07666335739157</v>
      </c>
    </row>
    <row r="310" spans="15:21" x14ac:dyDescent="0.25">
      <c r="O310">
        <f t="shared" si="33"/>
        <v>15.400000000000084</v>
      </c>
      <c r="P310">
        <f t="shared" si="34"/>
        <v>3.1771264029747899E-2</v>
      </c>
      <c r="Q310">
        <f t="shared" si="36"/>
        <v>31.938391017364221</v>
      </c>
      <c r="R310">
        <f t="shared" si="31"/>
        <v>0.17088408463514843</v>
      </c>
      <c r="S310">
        <f t="shared" si="32"/>
        <v>1.0398311762822609E-2</v>
      </c>
      <c r="T310">
        <f t="shared" si="37"/>
        <v>1.7769059873408383E-3</v>
      </c>
      <c r="U310">
        <f t="shared" si="35"/>
        <v>736.66495722305672</v>
      </c>
    </row>
    <row r="311" spans="15:21" x14ac:dyDescent="0.25">
      <c r="O311">
        <f t="shared" si="33"/>
        <v>15.450000000000085</v>
      </c>
      <c r="P311">
        <f t="shared" si="34"/>
        <v>3.1860109329114941E-2</v>
      </c>
      <c r="Q311">
        <f t="shared" si="36"/>
        <v>32.068810814576423</v>
      </c>
      <c r="R311">
        <f t="shared" si="31"/>
        <v>0.17122527771990462</v>
      </c>
      <c r="S311">
        <f t="shared" si="32"/>
        <v>1.0392893145777325E-2</v>
      </c>
      <c r="T311">
        <f t="shared" si="37"/>
        <v>1.7795260151990155E-3</v>
      </c>
      <c r="U311">
        <f t="shared" si="35"/>
        <v>737.25294549967282</v>
      </c>
    </row>
    <row r="312" spans="15:21" x14ac:dyDescent="0.25">
      <c r="O312">
        <f t="shared" si="33"/>
        <v>15.500000000000085</v>
      </c>
      <c r="P312">
        <f t="shared" si="34"/>
        <v>3.194908562987489E-2</v>
      </c>
      <c r="Q312">
        <f t="shared" si="36"/>
        <v>32.199422914310176</v>
      </c>
      <c r="R312">
        <f t="shared" si="31"/>
        <v>0.17156670155329989</v>
      </c>
      <c r="S312">
        <f t="shared" si="32"/>
        <v>1.038747324424082E-2</v>
      </c>
      <c r="T312">
        <f t="shared" si="37"/>
        <v>1.7821445219875526E-3</v>
      </c>
      <c r="U312">
        <f t="shared" si="35"/>
        <v>737.84062814439721</v>
      </c>
    </row>
    <row r="313" spans="15:21" x14ac:dyDescent="0.25">
      <c r="O313">
        <f t="shared" si="33"/>
        <v>15.550000000000086</v>
      </c>
      <c r="P313">
        <f t="shared" si="34"/>
        <v>3.2038192855974271E-2</v>
      </c>
      <c r="Q313">
        <f t="shared" si="36"/>
        <v>32.330227204923361</v>
      </c>
      <c r="R313">
        <f t="shared" si="31"/>
        <v>0.17190835561768641</v>
      </c>
      <c r="S313">
        <f t="shared" si="32"/>
        <v>1.0382051493238854E-2</v>
      </c>
      <c r="T313">
        <f t="shared" si="37"/>
        <v>1.7847614001408373E-3</v>
      </c>
      <c r="U313">
        <f t="shared" si="35"/>
        <v>738.42800508239509</v>
      </c>
    </row>
    <row r="314" spans="15:21" x14ac:dyDescent="0.25">
      <c r="O314">
        <f t="shared" si="33"/>
        <v>15.600000000000087</v>
      </c>
      <c r="P314">
        <f t="shared" si="34"/>
        <v>3.2127430925981311E-2</v>
      </c>
      <c r="Q314">
        <f t="shared" si="36"/>
        <v>32.461223566878829</v>
      </c>
      <c r="R314">
        <f t="shared" si="31"/>
        <v>0.17225023937637426</v>
      </c>
      <c r="S314">
        <f t="shared" si="32"/>
        <v>1.0376627329322905E-2</v>
      </c>
      <c r="T314">
        <f t="shared" si="37"/>
        <v>1.7873765413952975E-3</v>
      </c>
      <c r="U314">
        <f t="shared" si="35"/>
        <v>739.015076206922</v>
      </c>
    </row>
    <row r="315" spans="15:21" x14ac:dyDescent="0.25">
      <c r="O315">
        <f t="shared" si="33"/>
        <v>15.650000000000087</v>
      </c>
      <c r="P315">
        <f t="shared" si="34"/>
        <v>3.2216799753051077E-2</v>
      </c>
      <c r="Q315">
        <f t="shared" si="36"/>
        <v>32.592411872693177</v>
      </c>
      <c r="R315">
        <f t="shared" si="31"/>
        <v>0.1725923522735717</v>
      </c>
      <c r="S315">
        <f t="shared" si="32"/>
        <v>1.0371200190627528E-2</v>
      </c>
      <c r="T315">
        <f t="shared" si="37"/>
        <v>1.7899898368005202E-3</v>
      </c>
      <c r="U315">
        <f t="shared" si="35"/>
        <v>739.60184137940951</v>
      </c>
    </row>
    <row r="316" spans="15:21" x14ac:dyDescent="0.25">
      <c r="O316">
        <f t="shared" si="33"/>
        <v>15.700000000000088</v>
      </c>
      <c r="P316">
        <f t="shared" si="34"/>
        <v>3.2306299244891104E-2</v>
      </c>
      <c r="Q316">
        <f t="shared" si="36"/>
        <v>32.723791986886368</v>
      </c>
      <c r="R316">
        <f t="shared" si="31"/>
        <v>0.17293469373432835</v>
      </c>
      <c r="S316">
        <f t="shared" si="32"/>
        <v>1.0365769516928136E-2</v>
      </c>
      <c r="T316">
        <f t="shared" si="37"/>
        <v>1.7926011767306039E-3</v>
      </c>
      <c r="U316">
        <f t="shared" si="35"/>
        <v>740.18830042955449</v>
      </c>
    </row>
    <row r="317" spans="15:21" x14ac:dyDescent="0.25">
      <c r="O317">
        <f t="shared" si="33"/>
        <v>15.750000000000089</v>
      </c>
      <c r="P317">
        <f t="shared" si="34"/>
        <v>3.2395929303727637E-2</v>
      </c>
      <c r="Q317">
        <f t="shared" si="36"/>
        <v>32.855363765932168</v>
      </c>
      <c r="R317">
        <f t="shared" si="31"/>
        <v>0.17327726316448008</v>
      </c>
      <c r="S317">
        <f t="shared" si="32"/>
        <v>1.0360334749699312E-2</v>
      </c>
      <c r="T317">
        <f t="shared" si="37"/>
        <v>1.7952104508957556E-3</v>
      </c>
      <c r="U317">
        <f t="shared" si="35"/>
        <v>740.77445315541149</v>
      </c>
    </row>
    <row r="318" spans="15:21" x14ac:dyDescent="0.25">
      <c r="O318">
        <f t="shared" si="33"/>
        <v>15.80000000000009</v>
      </c>
      <c r="P318">
        <f t="shared" si="34"/>
        <v>3.2485689826272424E-2</v>
      </c>
      <c r="Q318">
        <f t="shared" si="36"/>
        <v>32.987127058209325</v>
      </c>
      <c r="R318">
        <f t="shared" si="31"/>
        <v>0.17362005995059621</v>
      </c>
      <c r="S318">
        <f t="shared" si="32"/>
        <v>1.0354895332173552E-2</v>
      </c>
      <c r="T318">
        <f t="shared" si="37"/>
        <v>1.797817548354121E-3</v>
      </c>
      <c r="U318">
        <f t="shared" si="35"/>
        <v>741.36029932348811</v>
      </c>
    </row>
    <row r="319" spans="15:21" x14ac:dyDescent="0.25">
      <c r="O319">
        <f t="shared" si="33"/>
        <v>15.85000000000009</v>
      </c>
      <c r="P319">
        <f t="shared" si="34"/>
        <v>3.2575580703690127E-2</v>
      </c>
      <c r="Q319">
        <f t="shared" si="36"/>
        <v>33.119081703953839</v>
      </c>
      <c r="R319">
        <f t="shared" si="31"/>
        <v>0.17396308345992972</v>
      </c>
      <c r="S319">
        <f t="shared" si="32"/>
        <v>1.0349450709400484E-2</v>
      </c>
      <c r="T319">
        <f t="shared" si="37"/>
        <v>1.8004223575238652E-3</v>
      </c>
      <c r="U319">
        <f t="shared" si="35"/>
        <v>741.94583866884398</v>
      </c>
    </row>
    <row r="320" spans="15:21" x14ac:dyDescent="0.25">
      <c r="O320">
        <f t="shared" si="33"/>
        <v>15.900000000000091</v>
      </c>
      <c r="P320">
        <f t="shared" si="34"/>
        <v>3.2665601821566317E-2</v>
      </c>
      <c r="Q320">
        <f t="shared" si="36"/>
        <v>33.251227535211896</v>
      </c>
      <c r="R320">
        <f t="shared" si="31"/>
        <v>0.17430633304036916</v>
      </c>
      <c r="S320">
        <f t="shared" si="32"/>
        <v>1.034400032830652E-2</v>
      </c>
      <c r="T320">
        <f t="shared" si="37"/>
        <v>1.8030247661954841E-3</v>
      </c>
      <c r="U320">
        <f t="shared" si="35"/>
        <v>742.53107089519335</v>
      </c>
    </row>
    <row r="321" spans="15:21" x14ac:dyDescent="0.25">
      <c r="O321">
        <f t="shared" si="33"/>
        <v>15.950000000000092</v>
      </c>
      <c r="P321">
        <f t="shared" si="34"/>
        <v>3.2755753059876089E-2</v>
      </c>
      <c r="Q321">
        <f t="shared" si="36"/>
        <v>33.38356437579381</v>
      </c>
      <c r="R321">
        <f t="shared" si="31"/>
        <v>0.17464980802039345</v>
      </c>
      <c r="S321">
        <f t="shared" si="32"/>
        <v>1.033854363775496E-2</v>
      </c>
      <c r="T321">
        <f t="shared" si="37"/>
        <v>1.805624661544364E-3</v>
      </c>
      <c r="U321">
        <f t="shared" si="35"/>
        <v>743.11599567501025</v>
      </c>
    </row>
    <row r="322" spans="15:21" x14ac:dyDescent="0.25">
      <c r="O322">
        <f t="shared" si="33"/>
        <v>16.000000000000092</v>
      </c>
      <c r="P322">
        <f t="shared" si="34"/>
        <v>3.2846034292953304E-2</v>
      </c>
      <c r="Q322">
        <f t="shared" si="36"/>
        <v>33.516092041228916</v>
      </c>
      <c r="R322">
        <f t="shared" ref="R322:R385" si="38">($K$10+Q322)*144/($K$8*U322)</f>
        <v>0.17499350770902905</v>
      </c>
      <c r="S322">
        <f t="shared" ref="S322:S385" si="39">(coef5*Q322^5+coef4*Q322^4+coef3*Q322^3+coef2*Q322^2+coef1*Q322+coef0)/60</f>
        <v>1.0333080088606526E-2</v>
      </c>
      <c r="T322">
        <f t="shared" si="37"/>
        <v>1.8082219301435807E-3</v>
      </c>
      <c r="U322">
        <f t="shared" si="35"/>
        <v>743.70061264963795</v>
      </c>
    </row>
    <row r="323" spans="15:21" x14ac:dyDescent="0.25">
      <c r="O323">
        <f t="shared" ref="O323:O386" si="40">O322+dt</f>
        <v>16.050000000000093</v>
      </c>
      <c r="P323">
        <f t="shared" ref="P323:P386" si="41">P322+T322*dt</f>
        <v>3.2936445389460479E-2</v>
      </c>
      <c r="Q323">
        <f t="shared" si="36"/>
        <v>33.648810338721333</v>
      </c>
      <c r="R323">
        <f t="shared" si="38"/>
        <v>0.17533743139580962</v>
      </c>
      <c r="S323">
        <f t="shared" si="39"/>
        <v>1.0327609133780289E-2</v>
      </c>
      <c r="T323">
        <f t="shared" si="37"/>
        <v>1.8108164579769383E-3</v>
      </c>
      <c r="U323">
        <f t="shared" ref="U323:U386" si="42">$K$9*((Q323+$K$10)/($K$10))^(($K$11-1)/$K$11)</f>
        <v>744.28492142940138</v>
      </c>
    </row>
    <row r="324" spans="15:21" x14ac:dyDescent="0.25">
      <c r="O324">
        <f t="shared" si="40"/>
        <v>16.100000000000094</v>
      </c>
      <c r="P324">
        <f t="shared" si="41"/>
        <v>3.3026986212359326E-2</v>
      </c>
      <c r="Q324">
        <f t="shared" ref="Q324:Q387" si="43">P324*$K$8*$K$9/($K$6*144)-$K$10</f>
        <v>33.781719067106735</v>
      </c>
      <c r="R324">
        <f t="shared" si="38"/>
        <v>0.1756815783507383</v>
      </c>
      <c r="S324">
        <f t="shared" si="39"/>
        <v>1.0322130228315043E-2</v>
      </c>
      <c r="T324">
        <f t="shared" si="37"/>
        <v>1.8134081304522535E-3</v>
      </c>
      <c r="U324">
        <f t="shared" si="42"/>
        <v>744.8689215937228</v>
      </c>
    </row>
    <row r="325" spans="15:21" x14ac:dyDescent="0.25">
      <c r="O325">
        <f t="shared" si="40"/>
        <v>16.150000000000095</v>
      </c>
      <c r="P325">
        <f t="shared" si="41"/>
        <v>3.3117656618881941E-2</v>
      </c>
      <c r="Q325">
        <f t="shared" si="43"/>
        <v>33.914818016810017</v>
      </c>
      <c r="R325">
        <f t="shared" si="38"/>
        <v>0.1760259478242524</v>
      </c>
      <c r="S325">
        <f t="shared" si="39"/>
        <v>1.0316642829431033E-2</v>
      </c>
      <c r="T325">
        <f t="shared" si="37"/>
        <v>1.8159968324148747E-3</v>
      </c>
      <c r="U325">
        <f t="shared" si="42"/>
        <v>745.45261269124137</v>
      </c>
    </row>
    <row r="326" spans="15:21" x14ac:dyDescent="0.25">
      <c r="O326">
        <f t="shared" si="40"/>
        <v>16.200000000000095</v>
      </c>
      <c r="P326">
        <f t="shared" si="41"/>
        <v>3.3208456460502682E-2</v>
      </c>
      <c r="Q326">
        <f t="shared" si="43"/>
        <v>34.048106969804067</v>
      </c>
      <c r="R326">
        <f t="shared" si="38"/>
        <v>0.17637053904719086</v>
      </c>
      <c r="S326">
        <f t="shared" si="39"/>
        <v>1.0311146396592105E-2</v>
      </c>
      <c r="T326">
        <f t="shared" si="37"/>
        <v>1.8185824481614492E-3</v>
      </c>
      <c r="U326">
        <f t="shared" si="42"/>
        <v>746.03599423993614</v>
      </c>
    </row>
    <row r="327" spans="15:21" x14ac:dyDescent="0.25">
      <c r="O327">
        <f t="shared" si="40"/>
        <v>16.250000000000096</v>
      </c>
      <c r="P327">
        <f t="shared" si="41"/>
        <v>3.3299385582910755E-2</v>
      </c>
      <c r="Q327">
        <f t="shared" si="43"/>
        <v>34.181585699569524</v>
      </c>
      <c r="R327">
        <f t="shared" si="38"/>
        <v>0.17671535123076448</v>
      </c>
      <c r="S327">
        <f t="shared" si="39"/>
        <v>1.0305640391568211E-2</v>
      </c>
      <c r="T327">
        <f t="shared" si="37"/>
        <v>1.8211648614539298E-3</v>
      </c>
      <c r="U327">
        <f t="shared" si="42"/>
        <v>746.61906572725229</v>
      </c>
    </row>
    <row r="328" spans="15:21" x14ac:dyDescent="0.25">
      <c r="O328">
        <f t="shared" si="40"/>
        <v>16.300000000000097</v>
      </c>
      <c r="P328">
        <f t="shared" si="41"/>
        <v>3.3390443825983454E-2</v>
      </c>
      <c r="Q328">
        <f t="shared" si="43"/>
        <v>34.315253971055427</v>
      </c>
      <c r="R328">
        <f t="shared" si="38"/>
        <v>0.1770603835665282</v>
      </c>
      <c r="S328">
        <f t="shared" si="39"/>
        <v>1.0300124278498269E-2</v>
      </c>
      <c r="T328">
        <f t="shared" si="37"/>
        <v>1.8237439555338129E-3</v>
      </c>
      <c r="U328">
        <f t="shared" si="42"/>
        <v>747.20182661023102</v>
      </c>
    </row>
    <row r="329" spans="15:21" x14ac:dyDescent="0.25">
      <c r="O329">
        <f t="shared" si="40"/>
        <v>16.350000000000097</v>
      </c>
      <c r="P329">
        <f t="shared" si="41"/>
        <v>3.3481631023760144E-2</v>
      </c>
      <c r="Q329">
        <f t="shared" si="43"/>
        <v>34.449111540641098</v>
      </c>
      <c r="R329">
        <f t="shared" si="38"/>
        <v>0.17740563522635713</v>
      </c>
      <c r="S329">
        <f t="shared" si="39"/>
        <v>1.0294597523953387E-2</v>
      </c>
      <c r="T329">
        <f t="shared" si="37"/>
        <v>1.8263196131366338E-3</v>
      </c>
      <c r="U329">
        <f t="shared" si="42"/>
        <v>747.7842763156433</v>
      </c>
    </row>
    <row r="330" spans="15:21" x14ac:dyDescent="0.25">
      <c r="O330">
        <f t="shared" si="40"/>
        <v>16.400000000000098</v>
      </c>
      <c r="P330">
        <f t="shared" si="41"/>
        <v>3.3572947004416979E-2</v>
      </c>
      <c r="Q330">
        <f t="shared" si="43"/>
        <v>34.583158156099017</v>
      </c>
      <c r="R330">
        <f t="shared" si="38"/>
        <v>0.17775110536242419</v>
      </c>
      <c r="S330">
        <f t="shared" si="39"/>
        <v>1.0289059597000421E-2</v>
      </c>
      <c r="T330">
        <f t="shared" si="37"/>
        <v>1.8288917165066837E-3</v>
      </c>
      <c r="U330">
        <f t="shared" si="42"/>
        <v>748.36641424012657</v>
      </c>
    </row>
    <row r="331" spans="15:21" x14ac:dyDescent="0.25">
      <c r="O331">
        <f t="shared" si="40"/>
        <v>16.450000000000099</v>
      </c>
      <c r="P331">
        <f t="shared" si="41"/>
        <v>3.3664391590242315E-2</v>
      </c>
      <c r="Q331">
        <f t="shared" si="43"/>
        <v>34.71739355655869</v>
      </c>
      <c r="R331">
        <f t="shared" si="38"/>
        <v>0.17809679310718129</v>
      </c>
      <c r="S331">
        <f t="shared" si="39"/>
        <v>1.0283509969265846E-2</v>
      </c>
      <c r="T331">
        <f t="shared" si="37"/>
        <v>1.8314601474119757E-3</v>
      </c>
      <c r="U331">
        <f t="shared" si="42"/>
        <v>748.94823975032557</v>
      </c>
    </row>
    <row r="332" spans="15:21" x14ac:dyDescent="0.25">
      <c r="O332">
        <f t="shared" si="40"/>
        <v>16.500000000000099</v>
      </c>
      <c r="P332">
        <f t="shared" si="41"/>
        <v>3.3755964597612917E-2</v>
      </c>
      <c r="Q332">
        <f t="shared" si="43"/>
        <v>34.851817472471737</v>
      </c>
      <c r="R332">
        <f t="shared" si="38"/>
        <v>0.17844269757334288</v>
      </c>
      <c r="S332">
        <f t="shared" si="39"/>
        <v>1.0277948114999942E-2</v>
      </c>
      <c r="T332">
        <f t="shared" si="37"/>
        <v>1.8340247871594443E-3</v>
      </c>
      <c r="U332">
        <f t="shared" si="42"/>
        <v>749.52975218303663</v>
      </c>
    </row>
    <row r="333" spans="15:21" x14ac:dyDescent="0.25">
      <c r="O333">
        <f t="shared" si="40"/>
        <v>16.5500000000001</v>
      </c>
      <c r="P333">
        <f t="shared" si="41"/>
        <v>3.3847665836970887E-2</v>
      </c>
      <c r="Q333">
        <f t="shared" si="43"/>
        <v>34.986429625578069</v>
      </c>
      <c r="R333">
        <f t="shared" si="38"/>
        <v>0.17878881785387257</v>
      </c>
      <c r="S333">
        <f t="shared" si="39"/>
        <v>1.0272373511141289E-2</v>
      </c>
      <c r="T333">
        <f t="shared" si="37"/>
        <v>1.8365855166103853E-3</v>
      </c>
      <c r="U333">
        <f t="shared" si="42"/>
        <v>750.110950845356</v>
      </c>
    </row>
    <row r="334" spans="15:21" x14ac:dyDescent="0.25">
      <c r="O334">
        <f t="shared" si="40"/>
        <v>16.600000000000101</v>
      </c>
      <c r="P334">
        <f t="shared" si="41"/>
        <v>3.3939495112801407E-2</v>
      </c>
      <c r="Q334">
        <f t="shared" si="43"/>
        <v>35.121229728873132</v>
      </c>
      <c r="R334">
        <f t="shared" si="38"/>
        <v>0.17913515302197258</v>
      </c>
      <c r="S334">
        <f t="shared" si="39"/>
        <v>1.0266785637381518E-2</v>
      </c>
      <c r="T334">
        <f t="shared" si="37"/>
        <v>1.8391422161961285E-3</v>
      </c>
      <c r="U334">
        <f t="shared" si="42"/>
        <v>750.69183501482985</v>
      </c>
    </row>
    <row r="335" spans="15:21" x14ac:dyDescent="0.25">
      <c r="O335">
        <f t="shared" si="40"/>
        <v>16.650000000000102</v>
      </c>
      <c r="P335">
        <f t="shared" si="41"/>
        <v>3.4031452223611217E-2</v>
      </c>
      <c r="Q335">
        <f t="shared" si="43"/>
        <v>35.256217486576432</v>
      </c>
      <c r="R335">
        <f t="shared" si="38"/>
        <v>0.17948170213107573</v>
      </c>
      <c r="S335">
        <f t="shared" si="39"/>
        <v>1.0261183976230361E-2</v>
      </c>
      <c r="T335">
        <f t="shared" si="37"/>
        <v>1.8416947659339448E-3</v>
      </c>
      <c r="U335">
        <f t="shared" si="42"/>
        <v>751.27240393961188</v>
      </c>
    </row>
    <row r="336" spans="15:21" x14ac:dyDescent="0.25">
      <c r="O336">
        <f t="shared" si="40"/>
        <v>16.700000000000102</v>
      </c>
      <c r="P336">
        <f t="shared" si="41"/>
        <v>3.412353696190791E-2</v>
      </c>
      <c r="Q336">
        <f t="shared" si="43"/>
        <v>35.391392594101006</v>
      </c>
      <c r="R336">
        <f t="shared" si="38"/>
        <v>0.17982846421484086</v>
      </c>
      <c r="S336">
        <f t="shared" si="39"/>
        <v>1.0255568013080923E-2</v>
      </c>
      <c r="T336">
        <f t="shared" si="37"/>
        <v>1.8442430454431893E-3</v>
      </c>
      <c r="U336">
        <f t="shared" si="42"/>
        <v>751.85265683861974</v>
      </c>
    </row>
    <row r="337" spans="15:21" x14ac:dyDescent="0.25">
      <c r="O337">
        <f t="shared" si="40"/>
        <v>16.750000000000103</v>
      </c>
      <c r="P337">
        <f t="shared" si="41"/>
        <v>3.4215749114180072E-2</v>
      </c>
      <c r="Q337">
        <f t="shared" si="43"/>
        <v>35.526754738024366</v>
      </c>
      <c r="R337">
        <f t="shared" si="38"/>
        <v>0.18017543828715066</v>
      </c>
      <c r="S337">
        <f t="shared" si="39"/>
        <v>1.0249937236275219E-2</v>
      </c>
      <c r="T337">
        <f t="shared" si="37"/>
        <v>1.8467869339616732E-3</v>
      </c>
      <c r="U337">
        <f t="shared" si="42"/>
        <v>752.43259290169954</v>
      </c>
    </row>
    <row r="338" spans="15:21" x14ac:dyDescent="0.25">
      <c r="O338">
        <f t="shared" si="40"/>
        <v>16.800000000000104</v>
      </c>
      <c r="P338">
        <f t="shared" si="41"/>
        <v>3.4308088460878156E-2</v>
      </c>
      <c r="Q338">
        <f t="shared" si="43"/>
        <v>35.662303596060383</v>
      </c>
      <c r="R338">
        <f t="shared" si="38"/>
        <v>0.18052262334211291</v>
      </c>
      <c r="S338">
        <f t="shared" si="39"/>
        <v>1.0244291137169908E-2</v>
      </c>
      <c r="T338">
        <f t="shared" si="37"/>
        <v>1.849326310362269E-3</v>
      </c>
      <c r="U338">
        <f t="shared" si="42"/>
        <v>753.0122112897908</v>
      </c>
    </row>
    <row r="339" spans="15:21" x14ac:dyDescent="0.25">
      <c r="O339">
        <f t="shared" si="40"/>
        <v>16.850000000000104</v>
      </c>
      <c r="P339">
        <f t="shared" si="41"/>
        <v>3.4400554776396267E-2</v>
      </c>
      <c r="Q339">
        <f t="shared" si="43"/>
        <v>35.798038837032564</v>
      </c>
      <c r="R339">
        <f t="shared" si="38"/>
        <v>0.18087001835406441</v>
      </c>
      <c r="S339">
        <f t="shared" si="39"/>
        <v>1.0238629210202278E-2</v>
      </c>
      <c r="T339">
        <f t="shared" si="37"/>
        <v>1.8518610531697462E-3</v>
      </c>
      <c r="U339">
        <f t="shared" si="42"/>
        <v>753.59151113509722</v>
      </c>
    </row>
    <row r="340" spans="15:21" x14ac:dyDescent="0.25">
      <c r="O340">
        <f t="shared" si="40"/>
        <v>16.900000000000105</v>
      </c>
      <c r="P340">
        <f t="shared" si="41"/>
        <v>3.4493147829054757E-2</v>
      </c>
      <c r="Q340">
        <f t="shared" si="43"/>
        <v>35.933960120848496</v>
      </c>
      <c r="R340">
        <f t="shared" si="38"/>
        <v>0.18121762227757793</v>
      </c>
      <c r="S340">
        <f t="shared" si="39"/>
        <v>1.0232950952956359E-2</v>
      </c>
      <c r="T340">
        <f t="shared" si="37"/>
        <v>1.8543910405778266E-3</v>
      </c>
      <c r="U340">
        <f t="shared" si="42"/>
        <v>754.17049154126028</v>
      </c>
    </row>
    <row r="341" spans="15:21" x14ac:dyDescent="0.25">
      <c r="O341">
        <f t="shared" si="40"/>
        <v>16.950000000000106</v>
      </c>
      <c r="P341">
        <f t="shared" si="41"/>
        <v>3.458586738108365E-2</v>
      </c>
      <c r="Q341">
        <f t="shared" si="43"/>
        <v>36.070067098475491</v>
      </c>
      <c r="R341">
        <f t="shared" si="38"/>
        <v>0.18156543404747236</v>
      </c>
      <c r="S341">
        <f t="shared" si="39"/>
        <v>1.0227255866229272E-2</v>
      </c>
      <c r="T341">
        <f t="shared" si="37"/>
        <v>1.8569161504664756E-3</v>
      </c>
      <c r="U341">
        <f t="shared" si="42"/>
        <v>754.74915158353622</v>
      </c>
    </row>
    <row r="342" spans="15:21" x14ac:dyDescent="0.25">
      <c r="O342">
        <f t="shared" si="40"/>
        <v>17.000000000000107</v>
      </c>
      <c r="P342">
        <f t="shared" si="41"/>
        <v>3.4678713188606977E-2</v>
      </c>
      <c r="Q342">
        <f t="shared" si="43"/>
        <v>36.206359411917646</v>
      </c>
      <c r="R342">
        <f t="shared" si="38"/>
        <v>0.18191345257882593</v>
      </c>
      <c r="S342">
        <f t="shared" si="39"/>
        <v>1.0221543454097688E-2</v>
      </c>
      <c r="T342">
        <f t="shared" si="37"/>
        <v>1.8594362604194084E-3</v>
      </c>
      <c r="U342">
        <f t="shared" si="42"/>
        <v>755.32749030897776</v>
      </c>
    </row>
    <row r="343" spans="15:21" x14ac:dyDescent="0.25">
      <c r="O343">
        <f t="shared" si="40"/>
        <v>17.050000000000107</v>
      </c>
      <c r="P343">
        <f t="shared" si="41"/>
        <v>3.4771685001627944E-2</v>
      </c>
      <c r="Q343">
        <f t="shared" si="43"/>
        <v>36.34283669419402</v>
      </c>
      <c r="R343">
        <f t="shared" si="38"/>
        <v>0.18226167676699223</v>
      </c>
      <c r="S343">
        <f t="shared" si="39"/>
        <v>1.0215813223984479E-2</v>
      </c>
      <c r="T343">
        <f t="shared" si="37"/>
        <v>1.8619512477418239E-3</v>
      </c>
      <c r="U343">
        <f t="shared" si="42"/>
        <v>755.90550673661892</v>
      </c>
    </row>
    <row r="344" spans="15:21" x14ac:dyDescent="0.25">
      <c r="O344">
        <f t="shared" si="40"/>
        <v>17.100000000000108</v>
      </c>
      <c r="P344">
        <f t="shared" si="41"/>
        <v>3.4864782564015033E-2</v>
      </c>
      <c r="Q344">
        <f t="shared" si="43"/>
        <v>36.479498569318253</v>
      </c>
      <c r="R344">
        <f t="shared" si="38"/>
        <v>0.18261010548761961</v>
      </c>
      <c r="S344">
        <f t="shared" si="39"/>
        <v>1.021006468672544E-2</v>
      </c>
      <c r="T344">
        <f t="shared" si="37"/>
        <v>1.8644609894783524E-3</v>
      </c>
      <c r="U344">
        <f t="shared" si="42"/>
        <v>756.48319985766386</v>
      </c>
    </row>
    <row r="345" spans="15:21" x14ac:dyDescent="0.25">
      <c r="O345">
        <f t="shared" si="40"/>
        <v>17.150000000000109</v>
      </c>
      <c r="P345">
        <f t="shared" si="41"/>
        <v>3.4958005613488947E-2</v>
      </c>
      <c r="Q345">
        <f t="shared" si="43"/>
        <v>36.616344652279409</v>
      </c>
      <c r="R345">
        <f t="shared" si="38"/>
        <v>0.18295873759667378</v>
      </c>
      <c r="S345">
        <f t="shared" si="39"/>
        <v>1.0204297356636161E-2</v>
      </c>
      <c r="T345">
        <f t="shared" si="37"/>
        <v>1.8669653624312271E-3</v>
      </c>
      <c r="U345">
        <f t="shared" si="42"/>
        <v>757.06056863567915</v>
      </c>
    </row>
    <row r="346" spans="15:21" x14ac:dyDescent="0.25">
      <c r="O346">
        <f t="shared" si="40"/>
        <v>17.200000000000109</v>
      </c>
      <c r="P346">
        <f t="shared" si="41"/>
        <v>3.5051353881610507E-2</v>
      </c>
      <c r="Q346">
        <f t="shared" si="43"/>
        <v>36.753374549024173</v>
      </c>
      <c r="R346">
        <f t="shared" si="38"/>
        <v>0.18330757193046307</v>
      </c>
      <c r="S346">
        <f t="shared" si="39"/>
        <v>1.019851075157896E-2</v>
      </c>
      <c r="T346">
        <f t="shared" si="37"/>
        <v>1.8694642431786612E-3</v>
      </c>
      <c r="U346">
        <f t="shared" si="42"/>
        <v>757.63761200679016</v>
      </c>
    </row>
    <row r="347" spans="15:21" x14ac:dyDescent="0.25">
      <c r="O347">
        <f t="shared" si="40"/>
        <v>17.25000000000011</v>
      </c>
      <c r="P347">
        <f t="shared" si="41"/>
        <v>3.514482709376944E-2</v>
      </c>
      <c r="Q347">
        <f t="shared" si="43"/>
        <v>36.890587856440447</v>
      </c>
      <c r="R347">
        <f t="shared" si="38"/>
        <v>0.18365660730566766</v>
      </c>
      <c r="S347">
        <f t="shared" si="39"/>
        <v>1.0192704393029916E-2</v>
      </c>
      <c r="T347">
        <f t="shared" si="37"/>
        <v>1.8719575080934489E-3</v>
      </c>
      <c r="U347">
        <f t="shared" si="42"/>
        <v>758.21432887988158</v>
      </c>
    </row>
    <row r="348" spans="15:21" x14ac:dyDescent="0.25">
      <c r="O348">
        <f t="shared" si="40"/>
        <v>17.300000000000111</v>
      </c>
      <c r="P348">
        <f t="shared" si="41"/>
        <v>3.5238424969174113E-2</v>
      </c>
      <c r="Q348">
        <f t="shared" si="43"/>
        <v>37.027984162342236</v>
      </c>
      <c r="R348">
        <f t="shared" si="38"/>
        <v>0.18400584251937127</v>
      </c>
      <c r="S348">
        <f t="shared" si="39"/>
        <v>1.018687780614592E-2</v>
      </c>
      <c r="T348">
        <f t="shared" si="37"/>
        <v>1.8744450333617643E-3</v>
      </c>
      <c r="U348">
        <f t="shared" si="42"/>
        <v>758.79071813680036</v>
      </c>
    </row>
    <row r="349" spans="15:21" x14ac:dyDescent="0.25">
      <c r="O349">
        <f t="shared" si="40"/>
        <v>17.350000000000112</v>
      </c>
      <c r="P349">
        <f t="shared" si="41"/>
        <v>3.53321472208422E-2</v>
      </c>
      <c r="Q349">
        <f t="shared" si="43"/>
        <v>37.165563045455968</v>
      </c>
      <c r="R349">
        <f t="shared" si="38"/>
        <v>0.18435527634909651</v>
      </c>
      <c r="S349">
        <f t="shared" si="39"/>
        <v>1.0181030519831802E-2</v>
      </c>
      <c r="T349">
        <f t="shared" si="37"/>
        <v>1.8769266950021775E-3</v>
      </c>
      <c r="U349">
        <f t="shared" si="42"/>
        <v>759.36677863256398</v>
      </c>
    </row>
    <row r="350" spans="15:21" x14ac:dyDescent="0.25">
      <c r="O350">
        <f t="shared" si="40"/>
        <v>17.400000000000112</v>
      </c>
      <c r="P350">
        <f t="shared" si="41"/>
        <v>3.5425993555592311E-2</v>
      </c>
      <c r="Q350">
        <f t="shared" si="43"/>
        <v>37.303324075408185</v>
      </c>
      <c r="R350">
        <f t="shared" si="38"/>
        <v>0.18470490755284319</v>
      </c>
      <c r="S350">
        <f t="shared" si="39"/>
        <v>1.0175162066807419E-2</v>
      </c>
      <c r="T350">
        <f t="shared" si="37"/>
        <v>1.8794023688848611E-3</v>
      </c>
      <c r="U350">
        <f t="shared" si="42"/>
        <v>759.94250919557214</v>
      </c>
    </row>
    <row r="351" spans="15:21" x14ac:dyDescent="0.25">
      <c r="O351">
        <f t="shared" si="40"/>
        <v>17.450000000000113</v>
      </c>
      <c r="P351">
        <f t="shared" si="41"/>
        <v>3.5519963674036557E-2</v>
      </c>
      <c r="Q351">
        <f t="shared" si="43"/>
        <v>37.441266812714673</v>
      </c>
      <c r="R351">
        <f t="shared" si="38"/>
        <v>0.18505473486913035</v>
      </c>
      <c r="S351">
        <f t="shared" si="39"/>
        <v>1.0169271983674818E-2</v>
      </c>
      <c r="T351">
        <f t="shared" si="37"/>
        <v>1.8818719307510186E-3</v>
      </c>
      <c r="U351">
        <f t="shared" si="42"/>
        <v>760.5179086278215</v>
      </c>
    </row>
    <row r="352" spans="15:21" x14ac:dyDescent="0.25">
      <c r="O352">
        <f t="shared" si="40"/>
        <v>17.500000000000114</v>
      </c>
      <c r="P352">
        <f t="shared" si="41"/>
        <v>3.5614057270574109E-2</v>
      </c>
      <c r="Q352">
        <f t="shared" si="43"/>
        <v>37.579390808770981</v>
      </c>
      <c r="R352">
        <f t="shared" si="38"/>
        <v>0.18540475701704104</v>
      </c>
      <c r="S352">
        <f t="shared" si="39"/>
        <v>1.016335981098529E-2</v>
      </c>
      <c r="T352">
        <f t="shared" si="37"/>
        <v>1.8843352562324877E-3</v>
      </c>
      <c r="U352">
        <f t="shared" si="42"/>
        <v>761.0929757051249</v>
      </c>
    </row>
    <row r="353" spans="15:21" x14ac:dyDescent="0.25">
      <c r="O353">
        <f t="shared" si="40"/>
        <v>17.550000000000114</v>
      </c>
      <c r="P353">
        <f t="shared" si="41"/>
        <v>3.5708274033385737E-2</v>
      </c>
      <c r="Q353">
        <f t="shared" si="43"/>
        <v>37.717695605844355</v>
      </c>
      <c r="R353">
        <f t="shared" si="38"/>
        <v>0.18575497269627056</v>
      </c>
      <c r="S353">
        <f t="shared" si="39"/>
        <v>1.0157425093306447E-2</v>
      </c>
      <c r="T353">
        <f t="shared" si="37"/>
        <v>1.8867922208715526E-3</v>
      </c>
      <c r="U353">
        <f t="shared" si="42"/>
        <v>761.66770917733425</v>
      </c>
    </row>
    <row r="354" spans="15:21" x14ac:dyDescent="0.25">
      <c r="O354">
        <f t="shared" si="40"/>
        <v>17.600000000000115</v>
      </c>
      <c r="P354">
        <f t="shared" si="41"/>
        <v>3.5802613644429312E-2</v>
      </c>
      <c r="Q354">
        <f t="shared" si="43"/>
        <v>37.856180737067234</v>
      </c>
      <c r="R354">
        <f t="shared" si="38"/>
        <v>0.18610538058717835</v>
      </c>
      <c r="S354">
        <f t="shared" si="39"/>
        <v>1.0151467379289207E-2</v>
      </c>
      <c r="T354">
        <f t="shared" si="37"/>
        <v>1.8892427001409439E-3</v>
      </c>
      <c r="U354">
        <f t="shared" si="42"/>
        <v>762.24210776856717</v>
      </c>
    </row>
    <row r="355" spans="15:21" x14ac:dyDescent="0.25">
      <c r="O355">
        <f t="shared" si="40"/>
        <v>17.650000000000116</v>
      </c>
      <c r="P355">
        <f t="shared" si="41"/>
        <v>3.5897075779436356E-2</v>
      </c>
      <c r="Q355">
        <f t="shared" si="43"/>
        <v>37.994845726432104</v>
      </c>
      <c r="R355">
        <f t="shared" si="38"/>
        <v>0.18645597935084282</v>
      </c>
      <c r="S355">
        <f t="shared" si="39"/>
        <v>1.0145486221734704E-2</v>
      </c>
      <c r="T355">
        <f t="shared" si="37"/>
        <v>1.8916865694640263E-3</v>
      </c>
      <c r="U355">
        <f t="shared" si="42"/>
        <v>762.81617017743713</v>
      </c>
    </row>
    <row r="356" spans="15:21" x14ac:dyDescent="0.25">
      <c r="O356">
        <f t="shared" si="40"/>
        <v>17.700000000000117</v>
      </c>
      <c r="P356">
        <f t="shared" si="41"/>
        <v>3.5991660107909558E-2</v>
      </c>
      <c r="Q356">
        <f t="shared" si="43"/>
        <v>38.133690088787901</v>
      </c>
      <c r="R356">
        <f t="shared" si="38"/>
        <v>0.18680676762911966</v>
      </c>
      <c r="S356">
        <f t="shared" si="39"/>
        <v>1.0139481177661096E-2</v>
      </c>
      <c r="T356">
        <f t="shared" si="37"/>
        <v>1.894123704235169E-3</v>
      </c>
      <c r="U356">
        <f t="shared" si="42"/>
        <v>763.38989507728832</v>
      </c>
    </row>
    <row r="357" spans="15:21" x14ac:dyDescent="0.25">
      <c r="O357">
        <f t="shared" si="40"/>
        <v>17.750000000000117</v>
      </c>
      <c r="P357">
        <f t="shared" si="41"/>
        <v>3.6086366293121314E-2</v>
      </c>
      <c r="Q357">
        <f t="shared" si="43"/>
        <v>38.272713329837828</v>
      </c>
      <c r="R357">
        <f t="shared" si="38"/>
        <v>0.18715774404470356</v>
      </c>
      <c r="S357">
        <f t="shared" si="39"/>
        <v>1.0133451808370254E-2</v>
      </c>
      <c r="T357">
        <f t="shared" si="37"/>
        <v>1.8965539798402986E-3</v>
      </c>
      <c r="U357">
        <f t="shared" si="42"/>
        <v>763.96328111643288</v>
      </c>
    </row>
    <row r="358" spans="15:21" x14ac:dyDescent="0.25">
      <c r="O358">
        <f t="shared" si="40"/>
        <v>17.800000000000118</v>
      </c>
      <c r="P358">
        <f t="shared" si="41"/>
        <v>3.6181193992113329E-2</v>
      </c>
      <c r="Q358">
        <f t="shared" si="43"/>
        <v>38.411914946138822</v>
      </c>
      <c r="R358">
        <f t="shared" si="38"/>
        <v>0.18750890720119351</v>
      </c>
      <c r="S358">
        <f t="shared" si="39"/>
        <v>1.0127397679514294E-2</v>
      </c>
      <c r="T358">
        <f t="shared" si="37"/>
        <v>1.8989772716776281E-3</v>
      </c>
      <c r="U358">
        <f t="shared" si="42"/>
        <v>764.536326918393</v>
      </c>
    </row>
    <row r="359" spans="15:21" x14ac:dyDescent="0.25">
      <c r="O359">
        <f t="shared" si="40"/>
        <v>17.850000000000119</v>
      </c>
      <c r="P359">
        <f t="shared" si="41"/>
        <v>3.6276142855697212E-2</v>
      </c>
      <c r="Q359">
        <f t="shared" si="43"/>
        <v>38.551294425102384</v>
      </c>
      <c r="R359">
        <f t="shared" si="38"/>
        <v>0.18786025568316081</v>
      </c>
      <c r="S359">
        <f t="shared" si="39"/>
        <v>1.0121318361161971E-2</v>
      </c>
      <c r="T359">
        <f t="shared" si="37"/>
        <v>1.901393455178558E-3</v>
      </c>
      <c r="U359">
        <f t="shared" si="42"/>
        <v>765.10903108214666</v>
      </c>
    </row>
    <row r="360" spans="15:21" x14ac:dyDescent="0.25">
      <c r="O360">
        <f t="shared" si="40"/>
        <v>17.900000000000119</v>
      </c>
      <c r="P360">
        <f t="shared" si="41"/>
        <v>3.637121252845614E-2</v>
      </c>
      <c r="Q360">
        <f t="shared" si="43"/>
        <v>38.690851244996978</v>
      </c>
      <c r="R360">
        <f t="shared" si="38"/>
        <v>0.18821178805622127</v>
      </c>
      <c r="S360">
        <f t="shared" si="39"/>
        <v>1.0115213427864858E-2</v>
      </c>
      <c r="T360">
        <f t="shared" si="37"/>
        <v>1.9038024058287441E-3</v>
      </c>
      <c r="U360">
        <f t="shared" si="42"/>
        <v>765.68139218237616</v>
      </c>
    </row>
    <row r="361" spans="15:21" x14ac:dyDescent="0.25">
      <c r="O361">
        <f t="shared" si="40"/>
        <v>17.95000000000012</v>
      </c>
      <c r="P361">
        <f t="shared" si="41"/>
        <v>3.6466402648747578E-2</v>
      </c>
      <c r="Q361">
        <f t="shared" si="43"/>
        <v>38.830584874952194</v>
      </c>
      <c r="R361">
        <f t="shared" si="38"/>
        <v>0.18856350286711082</v>
      </c>
      <c r="S361">
        <f t="shared" si="39"/>
        <v>1.0109082458723334E-2</v>
      </c>
      <c r="T361">
        <f t="shared" si="37"/>
        <v>1.9062039991893371E-3</v>
      </c>
      <c r="U361">
        <f t="shared" si="42"/>
        <v>766.25340876972223</v>
      </c>
    </row>
    <row r="362" spans="15:21" x14ac:dyDescent="0.25">
      <c r="O362">
        <f t="shared" si="40"/>
        <v>18.000000000000121</v>
      </c>
      <c r="P362">
        <f t="shared" si="41"/>
        <v>3.6561712848707045E-2</v>
      </c>
      <c r="Q362">
        <f t="shared" si="43"/>
        <v>38.970494774964067</v>
      </c>
      <c r="R362">
        <f t="shared" si="38"/>
        <v>0.18891539864376369</v>
      </c>
      <c r="S362">
        <f t="shared" si="39"/>
        <v>1.0102925037452356E-2</v>
      </c>
      <c r="T362">
        <f t="shared" si="37"/>
        <v>1.9085981109183731E-3</v>
      </c>
      <c r="U362">
        <f t="shared" si="42"/>
        <v>766.82507937103946</v>
      </c>
    </row>
    <row r="363" spans="15:21" x14ac:dyDescent="0.25">
      <c r="O363">
        <f t="shared" si="40"/>
        <v>18.050000000000122</v>
      </c>
      <c r="P363">
        <f t="shared" si="41"/>
        <v>3.6657142754252962E-2</v>
      </c>
      <c r="Q363">
        <f t="shared" si="43"/>
        <v>39.110580395902332</v>
      </c>
      <c r="R363">
        <f t="shared" si="38"/>
        <v>0.18926747389539503</v>
      </c>
      <c r="S363">
        <f t="shared" si="39"/>
        <v>1.0096740752446938E-2</v>
      </c>
      <c r="T363">
        <f t="shared" si="37"/>
        <v>1.910984616792322E-3</v>
      </c>
      <c r="U363">
        <f t="shared" si="42"/>
        <v>767.39640248965804</v>
      </c>
    </row>
    <row r="364" spans="15:21" x14ac:dyDescent="0.25">
      <c r="O364">
        <f t="shared" si="40"/>
        <v>18.100000000000122</v>
      </c>
      <c r="P364">
        <f t="shared" si="41"/>
        <v>3.6752691985092581E-2</v>
      </c>
      <c r="Q364">
        <f t="shared" si="43"/>
        <v>39.250841179519057</v>
      </c>
      <c r="R364">
        <f t="shared" si="38"/>
        <v>0.1896197271125864</v>
      </c>
      <c r="S364">
        <f t="shared" si="39"/>
        <v>1.0090529196847425E-2</v>
      </c>
      <c r="T364">
        <f t="shared" si="37"/>
        <v>1.9133633927277943E-3</v>
      </c>
      <c r="U364">
        <f t="shared" si="42"/>
        <v>767.96737660564713</v>
      </c>
    </row>
    <row r="365" spans="15:21" x14ac:dyDescent="0.25">
      <c r="O365">
        <f t="shared" si="40"/>
        <v>18.150000000000123</v>
      </c>
      <c r="P365">
        <f t="shared" si="41"/>
        <v>3.6848360154728969E-2</v>
      </c>
      <c r="Q365">
        <f t="shared" si="43"/>
        <v>39.391276558458969</v>
      </c>
      <c r="R365">
        <f t="shared" si="38"/>
        <v>0.189972156767375</v>
      </c>
      <c r="S365">
        <f t="shared" si="39"/>
        <v>1.0084289968604407E-2</v>
      </c>
      <c r="T365">
        <f t="shared" si="37"/>
        <v>1.9157343148033833E-3</v>
      </c>
      <c r="U365">
        <f t="shared" si="42"/>
        <v>768.53800017608307</v>
      </c>
    </row>
    <row r="366" spans="15:21" x14ac:dyDescent="0.25">
      <c r="O366">
        <f t="shared" si="40"/>
        <v>18.200000000000124</v>
      </c>
      <c r="P366">
        <f t="shared" si="41"/>
        <v>3.6944146870469138E-2</v>
      </c>
      <c r="Q366">
        <f t="shared" si="43"/>
        <v>39.531885956271282</v>
      </c>
      <c r="R366">
        <f t="shared" si="38"/>
        <v>0.19032476131334639</v>
      </c>
      <c r="S366">
        <f t="shared" si="39"/>
        <v>1.0078022670543358E-2</v>
      </c>
      <c r="T366">
        <f t="shared" si="37"/>
        <v>1.9180972592816583E-3</v>
      </c>
      <c r="U366">
        <f t="shared" si="42"/>
        <v>769.10827163532042</v>
      </c>
    </row>
    <row r="367" spans="15:21" x14ac:dyDescent="0.25">
      <c r="O367">
        <f t="shared" si="40"/>
        <v>18.250000000000124</v>
      </c>
      <c r="P367">
        <f t="shared" si="41"/>
        <v>3.7040051733433221E-2</v>
      </c>
      <c r="Q367">
        <f t="shared" si="43"/>
        <v>39.672668787423291</v>
      </c>
      <c r="R367">
        <f t="shared" si="38"/>
        <v>0.19067753918573049</v>
      </c>
      <c r="S367">
        <f t="shared" si="39"/>
        <v>1.0071726910428928E-2</v>
      </c>
      <c r="T367">
        <f t="shared" ref="T367:T430" si="44">S367*R367</f>
        <v>1.9204521026312882E-3</v>
      </c>
      <c r="U367">
        <f t="shared" si="42"/>
        <v>769.67818939526774</v>
      </c>
    </row>
    <row r="368" spans="15:21" x14ac:dyDescent="0.25">
      <c r="O368">
        <f t="shared" si="40"/>
        <v>18.300000000000125</v>
      </c>
      <c r="P368">
        <f t="shared" si="41"/>
        <v>3.7136074338564785E-2</v>
      </c>
      <c r="Q368">
        <f t="shared" si="43"/>
        <v>39.813624457315385</v>
      </c>
      <c r="R368">
        <f t="shared" si="38"/>
        <v>0.19103048880150097</v>
      </c>
      <c r="S368">
        <f t="shared" si="39"/>
        <v>1.0065402301028868E-2</v>
      </c>
      <c r="T368">
        <f t="shared" si="44"/>
        <v>1.9227987215492972E-3</v>
      </c>
      <c r="U368">
        <f t="shared" si="42"/>
        <v>770.24775184566636</v>
      </c>
    </row>
    <row r="369" spans="15:21" x14ac:dyDescent="0.25">
      <c r="O369">
        <f t="shared" si="40"/>
        <v>18.350000000000126</v>
      </c>
      <c r="P369">
        <f t="shared" si="41"/>
        <v>3.7232214274642253E-2</v>
      </c>
      <c r="Q369">
        <f t="shared" si="43"/>
        <v>39.954752362297924</v>
      </c>
      <c r="R369">
        <f t="shared" si="38"/>
        <v>0.191383608559479</v>
      </c>
      <c r="S369">
        <f t="shared" si="39"/>
        <v>1.0059048460177588E-2</v>
      </c>
      <c r="T369">
        <f t="shared" si="44"/>
        <v>1.9251369929834574E-3</v>
      </c>
      <c r="U369">
        <f t="shared" si="42"/>
        <v>770.81695735437199</v>
      </c>
    </row>
    <row r="370" spans="15:21" x14ac:dyDescent="0.25">
      <c r="O370">
        <f t="shared" si="40"/>
        <v>18.400000000000126</v>
      </c>
      <c r="P370">
        <f t="shared" si="41"/>
        <v>3.7328471124291426E-2</v>
      </c>
      <c r="Q370">
        <f t="shared" si="43"/>
        <v>40.096051889689534</v>
      </c>
      <c r="R370">
        <f t="shared" si="38"/>
        <v>0.19173689684043893</v>
      </c>
      <c r="S370">
        <f t="shared" si="39"/>
        <v>1.0052665010839281E-2</v>
      </c>
      <c r="T370">
        <f t="shared" si="44"/>
        <v>1.9274667941547813E-3</v>
      </c>
      <c r="U370">
        <f t="shared" si="42"/>
        <v>771.38580426764213</v>
      </c>
    </row>
    <row r="371" spans="15:21" x14ac:dyDescent="0.25">
      <c r="O371">
        <f t="shared" si="40"/>
        <v>18.450000000000127</v>
      </c>
      <c r="P371">
        <f t="shared" si="41"/>
        <v>3.7424844463999164E-2</v>
      </c>
      <c r="Q371">
        <f t="shared" si="43"/>
        <v>40.23752241779728</v>
      </c>
      <c r="R371">
        <f t="shared" si="38"/>
        <v>0.19209035200721938</v>
      </c>
      <c r="S371">
        <f t="shared" si="39"/>
        <v>1.0046251581170645E-2</v>
      </c>
      <c r="T371">
        <f t="shared" si="44"/>
        <v>1.9297880025801535E-3</v>
      </c>
      <c r="U371">
        <f t="shared" si="42"/>
        <v>771.95429091042445</v>
      </c>
    </row>
    <row r="372" spans="15:21" x14ac:dyDescent="0.25">
      <c r="O372">
        <f t="shared" si="40"/>
        <v>18.500000000000128</v>
      </c>
      <c r="P372">
        <f t="shared" si="41"/>
        <v>3.7521333864128169E-2</v>
      </c>
      <c r="Q372">
        <f t="shared" si="43"/>
        <v>40.379163315938243</v>
      </c>
      <c r="R372">
        <f t="shared" si="38"/>
        <v>0.19244397240483616</v>
      </c>
      <c r="S372">
        <f t="shared" si="39"/>
        <v>1.0039807804583165E-2</v>
      </c>
      <c r="T372">
        <f t="shared" si="44"/>
        <v>1.9321004960950613E-3</v>
      </c>
      <c r="U372">
        <f t="shared" si="42"/>
        <v>772.52241558665048</v>
      </c>
    </row>
    <row r="373" spans="15:21" x14ac:dyDescent="0.25">
      <c r="O373">
        <f t="shared" si="40"/>
        <v>18.550000000000129</v>
      </c>
      <c r="P373">
        <f t="shared" si="41"/>
        <v>3.7617938888932924E-2</v>
      </c>
      <c r="Q373">
        <f t="shared" si="43"/>
        <v>40.520973944463066</v>
      </c>
      <c r="R373">
        <f t="shared" si="38"/>
        <v>0.19279775636059976</v>
      </c>
      <c r="S373">
        <f t="shared" si="39"/>
        <v>1.0033333319804867E-2</v>
      </c>
      <c r="T373">
        <f t="shared" si="44"/>
        <v>1.9344041528764262E-3</v>
      </c>
      <c r="U373">
        <f t="shared" si="42"/>
        <v>773.09017657953234</v>
      </c>
    </row>
    <row r="374" spans="15:21" x14ac:dyDescent="0.25">
      <c r="O374">
        <f t="shared" si="40"/>
        <v>18.600000000000129</v>
      </c>
      <c r="P374">
        <f t="shared" si="41"/>
        <v>3.7714659096576744E-2</v>
      </c>
      <c r="Q374">
        <f t="shared" si="43"/>
        <v>40.662953654780836</v>
      </c>
      <c r="R374">
        <f t="shared" si="38"/>
        <v>0.19315170218423583</v>
      </c>
      <c r="S374">
        <f t="shared" si="39"/>
        <v>1.0026827770941639E-2</v>
      </c>
      <c r="T374">
        <f t="shared" si="44"/>
        <v>1.9366988514655447E-3</v>
      </c>
      <c r="U374">
        <f t="shared" si="42"/>
        <v>773.6575721518625</v>
      </c>
    </row>
    <row r="375" spans="15:21" x14ac:dyDescent="0.25">
      <c r="O375">
        <f t="shared" si="40"/>
        <v>18.65000000000013</v>
      </c>
      <c r="P375">
        <f t="shared" si="41"/>
        <v>3.7811494039150025E-2</v>
      </c>
      <c r="Q375">
        <f t="shared" si="43"/>
        <v>40.805101789386001</v>
      </c>
      <c r="R375">
        <f t="shared" si="38"/>
        <v>0.1935058081680095</v>
      </c>
      <c r="S375">
        <f t="shared" si="39"/>
        <v>1.0020290807538017E-2</v>
      </c>
      <c r="T375">
        <f t="shared" si="44"/>
        <v>1.9389844707911204E-3</v>
      </c>
      <c r="U375">
        <f t="shared" si="42"/>
        <v>774.22460054631813</v>
      </c>
    </row>
    <row r="376" spans="15:21" x14ac:dyDescent="0.25">
      <c r="O376">
        <f t="shared" si="40"/>
        <v>18.700000000000131</v>
      </c>
      <c r="P376">
        <f t="shared" si="41"/>
        <v>3.7908443262689578E-2</v>
      </c>
      <c r="Q376">
        <f t="shared" si="43"/>
        <v>40.947417681886648</v>
      </c>
      <c r="R376">
        <f t="shared" si="38"/>
        <v>0.19386007258685289</v>
      </c>
      <c r="S376">
        <f t="shared" si="39"/>
        <v>1.0013722084637371E-2</v>
      </c>
      <c r="T376">
        <f t="shared" si="44"/>
        <v>1.9412608901923727E-3</v>
      </c>
      <c r="U376">
        <f t="shared" si="42"/>
        <v>774.79125998576728</v>
      </c>
    </row>
    <row r="377" spans="15:21" x14ac:dyDescent="0.25">
      <c r="O377">
        <f t="shared" si="40"/>
        <v>18.750000000000131</v>
      </c>
      <c r="P377">
        <f t="shared" si="41"/>
        <v>3.8005506307199198E-2</v>
      </c>
      <c r="Q377">
        <f t="shared" si="43"/>
        <v>41.089900657034789</v>
      </c>
      <c r="R377">
        <f t="shared" si="38"/>
        <v>0.19421449369849655</v>
      </c>
      <c r="S377">
        <f t="shared" si="39"/>
        <v>1.0007121262841616E-2</v>
      </c>
      <c r="T377">
        <f t="shared" si="44"/>
        <v>1.9435279894422439E-3</v>
      </c>
      <c r="U377">
        <f t="shared" si="42"/>
        <v>775.35754867358003</v>
      </c>
    </row>
    <row r="378" spans="15:21" x14ac:dyDescent="0.25">
      <c r="O378">
        <f t="shared" si="40"/>
        <v>18.800000000000132</v>
      </c>
      <c r="P378">
        <f t="shared" si="41"/>
        <v>3.8102682706671311E-2</v>
      </c>
      <c r="Q378">
        <f t="shared" si="43"/>
        <v>41.232550030758048</v>
      </c>
      <c r="R378">
        <f t="shared" si="38"/>
        <v>0.19456906974360405</v>
      </c>
      <c r="S378">
        <f t="shared" si="39"/>
        <v>1.0000488008370266E-2</v>
      </c>
      <c r="T378">
        <f t="shared" si="44"/>
        <v>1.9457856487706702E-3</v>
      </c>
      <c r="U378">
        <f t="shared" si="42"/>
        <v>775.92346479394189</v>
      </c>
    </row>
    <row r="379" spans="15:21" x14ac:dyDescent="0.25">
      <c r="O379">
        <f t="shared" si="40"/>
        <v>18.850000000000133</v>
      </c>
      <c r="P379">
        <f t="shared" si="41"/>
        <v>3.8199971989109842E-2</v>
      </c>
      <c r="Q379">
        <f t="shared" si="43"/>
        <v>41.3753651101933</v>
      </c>
      <c r="R379">
        <f t="shared" si="38"/>
        <v>0.19492379894590986</v>
      </c>
      <c r="S379">
        <f t="shared" si="39"/>
        <v>9.9938219931189291E-3</v>
      </c>
      <c r="T379">
        <f t="shared" si="44"/>
        <v>1.9480337488879263E-3</v>
      </c>
      <c r="U379">
        <f t="shared" si="42"/>
        <v>776.4890065121715</v>
      </c>
    </row>
    <row r="380" spans="15:21" x14ac:dyDescent="0.25">
      <c r="O380">
        <f t="shared" si="40"/>
        <v>18.900000000000134</v>
      </c>
      <c r="P380">
        <f t="shared" si="41"/>
        <v>3.8297373676554239E-2</v>
      </c>
      <c r="Q380">
        <f t="shared" si="43"/>
        <v>41.518345193721927</v>
      </c>
      <c r="R380">
        <f t="shared" si="38"/>
        <v>0.19527867951236183</v>
      </c>
      <c r="S380">
        <f t="shared" si="39"/>
        <v>9.9871228947171018E-3</v>
      </c>
      <c r="T380">
        <f t="shared" si="44"/>
        <v>1.9502721710080322E-3</v>
      </c>
      <c r="U380">
        <f t="shared" si="42"/>
        <v>777.05417197504084</v>
      </c>
    </row>
    <row r="381" spans="15:21" x14ac:dyDescent="0.25">
      <c r="O381">
        <f t="shared" si="40"/>
        <v>18.950000000000134</v>
      </c>
      <c r="P381">
        <f t="shared" si="41"/>
        <v>3.8394887285104644E-2</v>
      </c>
      <c r="Q381">
        <f t="shared" si="43"/>
        <v>41.661489571006683</v>
      </c>
      <c r="R381">
        <f t="shared" si="38"/>
        <v>0.19563370963326548</v>
      </c>
      <c r="S381">
        <f t="shared" si="39"/>
        <v>9.9803903965853778E-3</v>
      </c>
      <c r="T381">
        <f t="shared" si="44"/>
        <v>1.9525007968722152E-3</v>
      </c>
      <c r="U381">
        <f t="shared" si="42"/>
        <v>777.61895931109859</v>
      </c>
    </row>
    <row r="382" spans="15:21" x14ac:dyDescent="0.25">
      <c r="O382">
        <f t="shared" si="40"/>
        <v>19.000000000000135</v>
      </c>
      <c r="P382">
        <f t="shared" si="41"/>
        <v>3.8492512324948255E-2</v>
      </c>
      <c r="Q382">
        <f t="shared" si="43"/>
        <v>41.80479752303053</v>
      </c>
      <c r="R382">
        <f t="shared" si="38"/>
        <v>0.19598888748243343</v>
      </c>
      <c r="S382">
        <f t="shared" si="39"/>
        <v>9.9736241879919349E-3</v>
      </c>
      <c r="T382">
        <f t="shared" si="44"/>
        <v>1.954719508772428E-3</v>
      </c>
      <c r="U382">
        <f t="shared" si="42"/>
        <v>778.18336663099797</v>
      </c>
    </row>
    <row r="383" spans="15:21" x14ac:dyDescent="0.25">
      <c r="O383">
        <f t="shared" si="40"/>
        <v>19.050000000000136</v>
      </c>
      <c r="P383">
        <f t="shared" si="41"/>
        <v>3.8590248300386876E-2</v>
      </c>
      <c r="Q383">
        <f t="shared" si="43"/>
        <v>41.948268322136983</v>
      </c>
      <c r="R383">
        <f t="shared" si="38"/>
        <v>0.19634421121733708</v>
      </c>
      <c r="S383">
        <f t="shared" si="39"/>
        <v>9.9668239641083085E-3</v>
      </c>
      <c r="T383">
        <f t="shared" si="44"/>
        <v>1.9569281895748985E-3</v>
      </c>
      <c r="U383">
        <f t="shared" si="42"/>
        <v>778.74739202782644</v>
      </c>
    </row>
    <row r="384" spans="15:21" x14ac:dyDescent="0.25">
      <c r="O384">
        <f t="shared" si="40"/>
        <v>19.100000000000136</v>
      </c>
      <c r="P384">
        <f t="shared" si="41"/>
        <v>3.8688094709865624E-2</v>
      </c>
      <c r="Q384">
        <f t="shared" si="43"/>
        <v>42.09190123207226</v>
      </c>
      <c r="R384">
        <f t="shared" si="38"/>
        <v>0.19669967897926263</v>
      </c>
      <c r="S384">
        <f t="shared" si="39"/>
        <v>9.9599894260645073E-3</v>
      </c>
      <c r="T384">
        <f t="shared" si="44"/>
        <v>1.9591267227437388E-3</v>
      </c>
      <c r="U384">
        <f t="shared" si="42"/>
        <v>779.31103357743882</v>
      </c>
    </row>
    <row r="385" spans="15:21" x14ac:dyDescent="0.25">
      <c r="O385">
        <f t="shared" si="40"/>
        <v>19.150000000000137</v>
      </c>
      <c r="P385">
        <f t="shared" si="41"/>
        <v>3.8786051046002808E-2</v>
      </c>
      <c r="Q385">
        <f t="shared" si="43"/>
        <v>42.23569550802921</v>
      </c>
      <c r="R385">
        <f t="shared" si="38"/>
        <v>0.19705528889346979</v>
      </c>
      <c r="S385">
        <f t="shared" si="39"/>
        <v>9.9531202810032582E-3</v>
      </c>
      <c r="T385">
        <f t="shared" si="44"/>
        <v>1.9613149923645504E-3</v>
      </c>
      <c r="U385">
        <f t="shared" si="42"/>
        <v>779.87428933879482</v>
      </c>
    </row>
    <row r="386" spans="15:21" x14ac:dyDescent="0.25">
      <c r="O386">
        <f t="shared" si="40"/>
        <v>19.200000000000138</v>
      </c>
      <c r="P386">
        <f t="shared" si="41"/>
        <v>3.8884116795621038E-2</v>
      </c>
      <c r="Q386">
        <f t="shared" si="43"/>
        <v>42.379650396692867</v>
      </c>
      <c r="R386">
        <f t="shared" ref="R386:R449" si="45">($K$10+Q386)*144/($K$8*U386)</f>
        <v>0.19741103906935464</v>
      </c>
      <c r="S386">
        <f t="shared" ref="S386:S449" si="46">(coef5*Q386^5+coef4*Q386^4+coef3*Q386^3+coef2*Q386^2+coef1*Q386+coef0)/60</f>
        <v>9.9462162421336334E-3</v>
      </c>
      <c r="T386">
        <f t="shared" si="44"/>
        <v>1.9634928831680923E-3</v>
      </c>
      <c r="U386">
        <f t="shared" si="42"/>
        <v>780.43715735429714</v>
      </c>
    </row>
    <row r="387" spans="15:21" x14ac:dyDescent="0.25">
      <c r="O387">
        <f t="shared" ref="O387:O450" si="47">O386+dt</f>
        <v>19.250000000000139</v>
      </c>
      <c r="P387">
        <f t="shared" ref="P387:P450" si="48">P386+T386*dt</f>
        <v>3.8982291439779444E-2</v>
      </c>
      <c r="Q387">
        <f t="shared" si="43"/>
        <v>42.523765136287849</v>
      </c>
      <c r="R387">
        <f t="shared" si="45"/>
        <v>0.19776692760061546</v>
      </c>
      <c r="S387">
        <f t="shared" si="46"/>
        <v>9.9392770287837391E-3</v>
      </c>
      <c r="T387">
        <f t="shared" si="44"/>
        <v>1.965660280553934E-3</v>
      </c>
      <c r="U387">
        <f t="shared" ref="U387:U450" si="49">$K$9*((Q387+$K$10)/($K$10))^(($K$11-1)/$K$11)</f>
        <v>780.99963565013502</v>
      </c>
    </row>
    <row r="388" spans="15:21" x14ac:dyDescent="0.25">
      <c r="O388">
        <f t="shared" si="47"/>
        <v>19.300000000000139</v>
      </c>
      <c r="P388">
        <f t="shared" si="48"/>
        <v>3.9080574453807138E-2</v>
      </c>
      <c r="Q388">
        <f t="shared" ref="Q388:Q451" si="50">P388*$K$8*$K$9/($K$6*144)-$K$10</f>
        <v>42.668038956627399</v>
      </c>
      <c r="R388">
        <f t="shared" si="45"/>
        <v>0.19812295256542195</v>
      </c>
      <c r="S388">
        <f t="shared" si="46"/>
        <v>9.9323023664526812E-3</v>
      </c>
      <c r="T388">
        <f t="shared" si="44"/>
        <v>1.9678170706141328E-3</v>
      </c>
      <c r="U388">
        <f t="shared" si="49"/>
        <v>781.56172223662952</v>
      </c>
    </row>
    <row r="389" spans="15:21" x14ac:dyDescent="0.25">
      <c r="O389">
        <f t="shared" si="47"/>
        <v>19.35000000000014</v>
      </c>
      <c r="P389">
        <f t="shared" si="48"/>
        <v>3.9178965307337846E-2</v>
      </c>
      <c r="Q389">
        <f t="shared" si="50"/>
        <v>42.812471079164311</v>
      </c>
      <c r="R389">
        <f t="shared" si="45"/>
        <v>0.19847911202658849</v>
      </c>
      <c r="S389">
        <f t="shared" si="46"/>
        <v>9.9252919868616681E-3</v>
      </c>
      <c r="T389">
        <f t="shared" si="44"/>
        <v>1.9699631401569181E-3</v>
      </c>
      <c r="U389">
        <f t="shared" si="49"/>
        <v>782.12341510858232</v>
      </c>
    </row>
    <row r="390" spans="15:21" x14ac:dyDescent="0.25">
      <c r="O390">
        <f t="shared" si="47"/>
        <v>19.400000000000141</v>
      </c>
      <c r="P390">
        <f t="shared" si="48"/>
        <v>3.9277463464345692E-2</v>
      </c>
      <c r="Q390">
        <f t="shared" si="50"/>
        <v>42.957060717043404</v>
      </c>
      <c r="R390">
        <f t="shared" si="45"/>
        <v>0.19883540403175001</v>
      </c>
      <c r="S390">
        <f t="shared" si="46"/>
        <v>9.9182456280042294E-3</v>
      </c>
      <c r="T390">
        <f t="shared" si="44"/>
        <v>1.972098376730359E-3</v>
      </c>
      <c r="U390">
        <f t="shared" si="49"/>
        <v>782.68471224562666</v>
      </c>
    </row>
    <row r="391" spans="15:21" x14ac:dyDescent="0.25">
      <c r="O391">
        <f t="shared" si="47"/>
        <v>19.450000000000141</v>
      </c>
      <c r="P391">
        <f t="shared" si="48"/>
        <v>3.9376068383182208E-2</v>
      </c>
      <c r="Q391">
        <f t="shared" si="50"/>
        <v>43.101807075155776</v>
      </c>
      <c r="R391">
        <f t="shared" si="45"/>
        <v>0.19919182661354146</v>
      </c>
      <c r="S391">
        <f t="shared" si="46"/>
        <v>9.9111630341955689E-3</v>
      </c>
      <c r="T391">
        <f t="shared" si="44"/>
        <v>1.9742226686460251E-3</v>
      </c>
      <c r="U391">
        <f t="shared" si="49"/>
        <v>783.24561161258146</v>
      </c>
    </row>
    <row r="392" spans="15:21" x14ac:dyDescent="0.25">
      <c r="O392">
        <f t="shared" si="47"/>
        <v>19.500000000000142</v>
      </c>
      <c r="P392">
        <f t="shared" si="48"/>
        <v>3.947477951661451E-2</v>
      </c>
      <c r="Q392">
        <f t="shared" si="50"/>
        <v>43.246709350195005</v>
      </c>
      <c r="R392">
        <f t="shared" si="45"/>
        <v>0.19954837778978088</v>
      </c>
      <c r="S392">
        <f t="shared" si="46"/>
        <v>9.904043956121017E-3</v>
      </c>
      <c r="T392">
        <f t="shared" si="44"/>
        <v>1.9763359050026328E-3</v>
      </c>
      <c r="U392">
        <f t="shared" si="49"/>
        <v>783.80611115980923</v>
      </c>
    </row>
    <row r="393" spans="15:21" x14ac:dyDescent="0.25">
      <c r="O393">
        <f t="shared" si="47"/>
        <v>19.550000000000143</v>
      </c>
      <c r="P393">
        <f t="shared" si="48"/>
        <v>3.9573596311864641E-2</v>
      </c>
      <c r="Q393">
        <f t="shared" si="50"/>
        <v>43.391766730714821</v>
      </c>
      <c r="R393">
        <f t="shared" si="45"/>
        <v>0.19990505556365595</v>
      </c>
      <c r="S393">
        <f t="shared" si="46"/>
        <v>9.896888150883576E-3</v>
      </c>
      <c r="T393">
        <f t="shared" si="44"/>
        <v>1.9784379757096693E-3</v>
      </c>
      <c r="U393">
        <f t="shared" si="49"/>
        <v>784.36620882357499</v>
      </c>
    </row>
    <row r="394" spans="15:21" x14ac:dyDescent="0.25">
      <c r="O394">
        <f t="shared" si="47"/>
        <v>19.600000000000144</v>
      </c>
      <c r="P394">
        <f t="shared" si="48"/>
        <v>3.9672518210650126E-2</v>
      </c>
      <c r="Q394">
        <f t="shared" si="50"/>
        <v>43.536978397188577</v>
      </c>
      <c r="R394">
        <f t="shared" si="45"/>
        <v>0.20026185792391277</v>
      </c>
      <c r="S394">
        <f t="shared" si="46"/>
        <v>9.8896953820504386E-3</v>
      </c>
      <c r="T394">
        <f t="shared" si="44"/>
        <v>1.9805287715109611E-3</v>
      </c>
      <c r="U394">
        <f t="shared" si="49"/>
        <v>784.925902526409</v>
      </c>
    </row>
    <row r="395" spans="15:21" x14ac:dyDescent="0.25">
      <c r="O395">
        <f t="shared" si="47"/>
        <v>19.650000000000144</v>
      </c>
      <c r="P395">
        <f t="shared" si="48"/>
        <v>3.9771544649225672E-2</v>
      </c>
      <c r="Q395">
        <f t="shared" si="50"/>
        <v>43.682343522070596</v>
      </c>
      <c r="R395">
        <f t="shared" si="45"/>
        <v>0.20061878284504975</v>
      </c>
      <c r="S395">
        <f t="shared" si="46"/>
        <v>9.8824654196986265E-3</v>
      </c>
      <c r="T395">
        <f t="shared" si="44"/>
        <v>1.9826081840082321E-3</v>
      </c>
      <c r="U395">
        <f t="shared" si="49"/>
        <v>785.48519017747174</v>
      </c>
    </row>
    <row r="396" spans="15:21" x14ac:dyDescent="0.25">
      <c r="O396">
        <f t="shared" si="47"/>
        <v>19.700000000000145</v>
      </c>
      <c r="P396">
        <f t="shared" si="48"/>
        <v>3.9870675058426085E-2</v>
      </c>
      <c r="Q396">
        <f t="shared" si="50"/>
        <v>43.827861269859014</v>
      </c>
      <c r="R396">
        <f t="shared" si="45"/>
        <v>0.20097582828751259</v>
      </c>
      <c r="S396">
        <f t="shared" si="46"/>
        <v>9.8751980404596148E-3</v>
      </c>
      <c r="T396">
        <f t="shared" si="44"/>
        <v>1.9846761056845925E-3</v>
      </c>
      <c r="U396">
        <f t="shared" si="49"/>
        <v>786.04406967292221</v>
      </c>
    </row>
    <row r="397" spans="15:21" x14ac:dyDescent="0.25">
      <c r="O397">
        <f t="shared" si="47"/>
        <v>19.750000000000146</v>
      </c>
      <c r="P397">
        <f t="shared" si="48"/>
        <v>3.9969908863710317E-2</v>
      </c>
      <c r="Q397">
        <f t="shared" si="50"/>
        <v>43.973530797160578</v>
      </c>
      <c r="R397">
        <f t="shared" si="45"/>
        <v>0.20133299219789466</v>
      </c>
      <c r="S397">
        <f t="shared" si="46"/>
        <v>9.8678930275628782E-3</v>
      </c>
      <c r="T397">
        <f t="shared" si="44"/>
        <v>1.9867324299279762E-3</v>
      </c>
      <c r="U397">
        <f t="shared" si="49"/>
        <v>786.602538896287</v>
      </c>
    </row>
    <row r="398" spans="15:21" x14ac:dyDescent="0.25">
      <c r="O398">
        <f t="shared" si="47"/>
        <v>19.800000000000146</v>
      </c>
      <c r="P398">
        <f t="shared" si="48"/>
        <v>4.0069245485206718E-2</v>
      </c>
      <c r="Q398">
        <f t="shared" si="50"/>
        <v>44.119351252757042</v>
      </c>
      <c r="R398">
        <f t="shared" si="45"/>
        <v>0.20169027250913932</v>
      </c>
      <c r="S398">
        <f t="shared" si="46"/>
        <v>9.8605501708785032E-3</v>
      </c>
      <c r="T398">
        <f t="shared" si="44"/>
        <v>1.9887770510545258E-3</v>
      </c>
      <c r="U398">
        <f t="shared" si="49"/>
        <v>787.1605957188342</v>
      </c>
    </row>
    <row r="399" spans="15:21" x14ac:dyDescent="0.25">
      <c r="O399">
        <f t="shared" si="47"/>
        <v>19.850000000000147</v>
      </c>
      <c r="P399">
        <f t="shared" si="48"/>
        <v>4.0168684337759442E-2</v>
      </c>
      <c r="Q399">
        <f t="shared" si="50"/>
        <v>44.265321777673179</v>
      </c>
      <c r="R399">
        <f t="shared" si="45"/>
        <v>0.20204766714074499</v>
      </c>
      <c r="S399">
        <f t="shared" si="46"/>
        <v>9.8531692669586828E-3</v>
      </c>
      <c r="T399">
        <f t="shared" si="44"/>
        <v>1.9908098643318861E-3</v>
      </c>
      <c r="U399">
        <f t="shared" si="49"/>
        <v>787.71823799994763</v>
      </c>
    </row>
    <row r="400" spans="15:21" x14ac:dyDescent="0.25">
      <c r="O400">
        <f t="shared" si="47"/>
        <v>19.900000000000148</v>
      </c>
      <c r="P400">
        <f t="shared" si="48"/>
        <v>4.0268224830976036E-2</v>
      </c>
      <c r="Q400">
        <f t="shared" si="50"/>
        <v>44.411441505246827</v>
      </c>
      <c r="R400">
        <f t="shared" si="45"/>
        <v>0.20240517399897551</v>
      </c>
      <c r="S400">
        <f t="shared" si="46"/>
        <v>9.8457501190781626E-3</v>
      </c>
      <c r="T400">
        <f t="shared" si="44"/>
        <v>1.9928307660024495E-3</v>
      </c>
      <c r="U400">
        <f t="shared" si="49"/>
        <v>788.2754635875043</v>
      </c>
    </row>
    <row r="401" spans="15:21" x14ac:dyDescent="0.25">
      <c r="O401">
        <f t="shared" si="47"/>
        <v>19.950000000000149</v>
      </c>
      <c r="P401">
        <f t="shared" si="48"/>
        <v>4.0367866369276161E-2</v>
      </c>
      <c r="Q401">
        <f t="shared" si="50"/>
        <v>44.557709561200198</v>
      </c>
      <c r="R401">
        <f t="shared" si="45"/>
        <v>0.2027627909770707</v>
      </c>
      <c r="S401">
        <f t="shared" si="46"/>
        <v>9.8382925372735644E-3</v>
      </c>
      <c r="T401">
        <f t="shared" si="44"/>
        <v>1.9948396533064744E-3</v>
      </c>
      <c r="U401">
        <f t="shared" si="49"/>
        <v>788.83227031825504</v>
      </c>
    </row>
    <row r="402" spans="15:21" x14ac:dyDescent="0.25">
      <c r="O402">
        <f t="shared" si="47"/>
        <v>20.000000000000149</v>
      </c>
      <c r="P402">
        <f t="shared" si="48"/>
        <v>4.0467608351941485E-2</v>
      </c>
      <c r="Q402">
        <f t="shared" si="50"/>
        <v>44.70412506371332</v>
      </c>
      <c r="R402">
        <f t="shared" si="45"/>
        <v>0.20312051595546299</v>
      </c>
      <c r="S402">
        <f t="shared" si="46"/>
        <v>9.8307963383816553E-3</v>
      </c>
      <c r="T402">
        <f t="shared" si="44"/>
        <v>1.9968364245051581E-3</v>
      </c>
      <c r="U402">
        <f t="shared" si="49"/>
        <v>789.38865601820498</v>
      </c>
    </row>
    <row r="403" spans="15:21" x14ac:dyDescent="0.25">
      <c r="O403">
        <f t="shared" si="47"/>
        <v>20.05000000000015</v>
      </c>
      <c r="P403">
        <f t="shared" si="48"/>
        <v>4.0567450173166743E-2</v>
      </c>
      <c r="Q403">
        <f t="shared" si="50"/>
        <v>44.850687123498844</v>
      </c>
      <c r="R403">
        <f t="shared" si="45"/>
        <v>0.20347834680199445</v>
      </c>
      <c r="S403">
        <f t="shared" si="46"/>
        <v>9.8232613460764225E-3</v>
      </c>
      <c r="T403">
        <f t="shared" si="44"/>
        <v>1.9988209789035651E-3</v>
      </c>
      <c r="U403">
        <f t="shared" si="49"/>
        <v>789.94461850299922</v>
      </c>
    </row>
    <row r="404" spans="15:21" x14ac:dyDescent="0.25">
      <c r="O404">
        <f t="shared" si="47"/>
        <v>20.100000000000151</v>
      </c>
      <c r="P404">
        <f t="shared" si="48"/>
        <v>4.0667391222111923E-2</v>
      </c>
      <c r="Q404">
        <f t="shared" si="50"/>
        <v>44.997394843878709</v>
      </c>
      <c r="R404">
        <f t="shared" si="45"/>
        <v>0.20383628137213905</v>
      </c>
      <c r="S404">
        <f t="shared" si="46"/>
        <v>9.8156873909050046E-3</v>
      </c>
      <c r="T404">
        <f t="shared" si="44"/>
        <v>2.00079321687347E-3</v>
      </c>
      <c r="U404">
        <f t="shared" si="49"/>
        <v>790.50015557830773</v>
      </c>
    </row>
    <row r="405" spans="15:21" x14ac:dyDescent="0.25">
      <c r="O405">
        <f t="shared" si="47"/>
        <v>20.150000000000151</v>
      </c>
      <c r="P405">
        <f t="shared" si="48"/>
        <v>4.0767430882955598E-2</v>
      </c>
      <c r="Q405">
        <f t="shared" si="50"/>
        <v>45.144247320862405</v>
      </c>
      <c r="R405">
        <f t="shared" si="45"/>
        <v>0.20419431750922662</v>
      </c>
      <c r="S405">
        <f t="shared" si="46"/>
        <v>9.8080743103225333E-3</v>
      </c>
      <c r="T405">
        <f t="shared" si="44"/>
        <v>2.0027530398760885E-3</v>
      </c>
      <c r="U405">
        <f t="shared" si="49"/>
        <v>791.05526504021441</v>
      </c>
    </row>
    <row r="406" spans="15:21" x14ac:dyDescent="0.25">
      <c r="O406">
        <f t="shared" si="47"/>
        <v>20.200000000000152</v>
      </c>
      <c r="P406">
        <f t="shared" si="48"/>
        <v>4.0867568534949404E-2</v>
      </c>
      <c r="Q406">
        <f t="shared" si="50"/>
        <v>45.291243643227006</v>
      </c>
      <c r="R406">
        <f t="shared" si="45"/>
        <v>0.20455245304467015</v>
      </c>
      <c r="S406">
        <f t="shared" si="46"/>
        <v>9.8004219487256398E-3</v>
      </c>
      <c r="T406">
        <f t="shared" si="44"/>
        <v>2.0047003504846564E-3</v>
      </c>
      <c r="U406">
        <f t="shared" si="49"/>
        <v>791.60994467560704</v>
      </c>
    </row>
    <row r="407" spans="15:21" x14ac:dyDescent="0.25">
      <c r="O407">
        <f t="shared" si="47"/>
        <v>20.250000000000153</v>
      </c>
      <c r="P407">
        <f t="shared" si="48"/>
        <v>4.096780355247364E-2</v>
      </c>
      <c r="Q407">
        <f t="shared" si="50"/>
        <v>45.438382892598725</v>
      </c>
      <c r="R407">
        <f t="shared" si="45"/>
        <v>0.20491068579819635</v>
      </c>
      <c r="S407">
        <f t="shared" si="46"/>
        <v>9.7927301574849152E-3</v>
      </c>
      <c r="T407">
        <f t="shared" si="44"/>
        <v>2.0066350524069135E-3</v>
      </c>
      <c r="U407">
        <f t="shared" si="49"/>
        <v>792.1641922625696</v>
      </c>
    </row>
    <row r="408" spans="15:21" x14ac:dyDescent="0.25">
      <c r="O408">
        <f t="shared" si="47"/>
        <v>20.300000000000153</v>
      </c>
      <c r="P408">
        <f t="shared" si="48"/>
        <v>4.1068135305093983E-2</v>
      </c>
      <c r="Q408">
        <f t="shared" si="50"/>
        <v>45.585664143536164</v>
      </c>
      <c r="R408">
        <f t="shared" si="45"/>
        <v>0.20526901357807836</v>
      </c>
      <c r="S408">
        <f t="shared" si="46"/>
        <v>9.7849987949760117E-3</v>
      </c>
      <c r="T408">
        <f t="shared" si="44"/>
        <v>2.0085570505074114E-3</v>
      </c>
      <c r="U408">
        <f t="shared" si="49"/>
        <v>792.71800557077597</v>
      </c>
    </row>
    <row r="409" spans="15:21" x14ac:dyDescent="0.25">
      <c r="O409">
        <f t="shared" si="47"/>
        <v>20.350000000000154</v>
      </c>
      <c r="P409">
        <f t="shared" si="48"/>
        <v>4.1168563157619353E-2</v>
      </c>
      <c r="Q409">
        <f t="shared" si="50"/>
        <v>45.733086463615308</v>
      </c>
      <c r="R409">
        <f t="shared" si="45"/>
        <v>0.20562743418137236</v>
      </c>
      <c r="S409">
        <f t="shared" si="46"/>
        <v>9.7772277266096035E-3</v>
      </c>
      <c r="T409">
        <f t="shared" si="44"/>
        <v>2.0104662508297053E-3</v>
      </c>
      <c r="U409">
        <f t="shared" si="49"/>
        <v>793.27138236188557</v>
      </c>
    </row>
    <row r="410" spans="15:21" x14ac:dyDescent="0.25">
      <c r="O410">
        <f t="shared" si="47"/>
        <v>20.400000000000155</v>
      </c>
      <c r="P410">
        <f t="shared" si="48"/>
        <v>4.1269086470160837E-2</v>
      </c>
      <c r="Q410">
        <f t="shared" si="50"/>
        <v>45.880648913515969</v>
      </c>
      <c r="R410">
        <f t="shared" si="45"/>
        <v>0.20598594539415607</v>
      </c>
      <c r="S410">
        <f t="shared" si="46"/>
        <v>9.7694168248600097E-3</v>
      </c>
      <c r="T410">
        <f t="shared" si="44"/>
        <v>2.0123625606183635E-3</v>
      </c>
      <c r="U410">
        <f t="shared" si="49"/>
        <v>793.82432038994114</v>
      </c>
    </row>
    <row r="411" spans="15:21" x14ac:dyDescent="0.25">
      <c r="O411">
        <f t="shared" si="47"/>
        <v>20.450000000000156</v>
      </c>
      <c r="P411">
        <f t="shared" si="48"/>
        <v>4.1369704598191753E-2</v>
      </c>
      <c r="Q411">
        <f t="shared" si="50"/>
        <v>46.028350547109994</v>
      </c>
      <c r="R411">
        <f t="shared" si="45"/>
        <v>0.20634454499177057</v>
      </c>
      <c r="S411">
        <f t="shared" si="46"/>
        <v>9.7615659692926165E-3</v>
      </c>
      <c r="T411">
        <f t="shared" si="44"/>
        <v>2.0142458883408367E-3</v>
      </c>
      <c r="U411">
        <f t="shared" si="49"/>
        <v>794.37681740176799</v>
      </c>
    </row>
    <row r="412" spans="15:21" x14ac:dyDescent="0.25">
      <c r="O412">
        <f t="shared" si="47"/>
        <v>20.500000000000156</v>
      </c>
      <c r="P412">
        <f t="shared" si="48"/>
        <v>4.1470416892608795E-2</v>
      </c>
      <c r="Q412">
        <f t="shared" si="50"/>
        <v>46.176190411551048</v>
      </c>
      <c r="R412">
        <f t="shared" si="45"/>
        <v>0.2067032307390648</v>
      </c>
      <c r="S412">
        <f t="shared" si="46"/>
        <v>9.7536750465899453E-3</v>
      </c>
      <c r="T412">
        <f t="shared" si="44"/>
        <v>2.0161161437091402E-3</v>
      </c>
      <c r="U412">
        <f t="shared" si="49"/>
        <v>794.92887113737379</v>
      </c>
    </row>
    <row r="413" spans="15:21" x14ac:dyDescent="0.25">
      <c r="O413">
        <f t="shared" si="47"/>
        <v>20.550000000000157</v>
      </c>
      <c r="P413">
        <f t="shared" si="48"/>
        <v>4.1571222699794255E-2</v>
      </c>
      <c r="Q413">
        <f t="shared" si="50"/>
        <v>46.324167547365789</v>
      </c>
      <c r="R413">
        <f t="shared" si="45"/>
        <v>0.20706200039064243</v>
      </c>
      <c r="S413">
        <f t="shared" si="46"/>
        <v>9.7457439505764364E-3</v>
      </c>
      <c r="T413">
        <f t="shared" si="44"/>
        <v>2.0179732377013592E-3</v>
      </c>
      <c r="U413">
        <f t="shared" si="49"/>
        <v>795.48047933035093</v>
      </c>
    </row>
    <row r="414" spans="15:21" x14ac:dyDescent="0.25">
      <c r="O414">
        <f t="shared" si="47"/>
        <v>20.600000000000158</v>
      </c>
      <c r="P414">
        <f t="shared" si="48"/>
        <v>4.1672121361679325E-2</v>
      </c>
      <c r="Q414">
        <f t="shared" si="50"/>
        <v>46.47228098854707</v>
      </c>
      <c r="R414">
        <f t="shared" si="45"/>
        <v>0.20742085169111218</v>
      </c>
      <c r="S414">
        <f t="shared" si="46"/>
        <v>9.7377725822419443E-3</v>
      </c>
      <c r="T414">
        <f t="shared" si="44"/>
        <v>2.0198170825829849E-3</v>
      </c>
      <c r="U414">
        <f t="shared" si="49"/>
        <v>796.03163970828086</v>
      </c>
    </row>
    <row r="415" spans="15:21" x14ac:dyDescent="0.25">
      <c r="O415">
        <f t="shared" si="47"/>
        <v>20.650000000000158</v>
      </c>
      <c r="P415">
        <f t="shared" si="48"/>
        <v>4.1773112215808476E-2</v>
      </c>
      <c r="Q415">
        <f t="shared" si="50"/>
        <v>46.620529762648175</v>
      </c>
      <c r="R415">
        <f t="shared" si="45"/>
        <v>0.20777978237533973</v>
      </c>
      <c r="S415">
        <f t="shared" si="46"/>
        <v>9.7297608497638501E-3</v>
      </c>
      <c r="T415">
        <f t="shared" si="44"/>
        <v>2.0216475919280332E-3</v>
      </c>
      <c r="U415">
        <f t="shared" si="49"/>
        <v>796.58234999313754</v>
      </c>
    </row>
    <row r="416" spans="15:21" x14ac:dyDescent="0.25">
      <c r="O416">
        <f t="shared" si="47"/>
        <v>20.700000000000159</v>
      </c>
      <c r="P416">
        <f t="shared" si="48"/>
        <v>4.1874194595404875E-2</v>
      </c>
      <c r="Q416">
        <f t="shared" si="50"/>
        <v>46.768912890879037</v>
      </c>
      <c r="R416">
        <f t="shared" si="45"/>
        <v>0.20813879016870312</v>
      </c>
      <c r="S416">
        <f t="shared" si="46"/>
        <v>9.7217086685278242E-3</v>
      </c>
      <c r="T416">
        <f t="shared" si="44"/>
        <v>2.0234646806399749E-3</v>
      </c>
      <c r="U416">
        <f t="shared" si="49"/>
        <v>797.13260790169466</v>
      </c>
    </row>
    <row r="417" spans="15:21" x14ac:dyDescent="0.25">
      <c r="O417">
        <f t="shared" si="47"/>
        <v>20.75000000000016</v>
      </c>
      <c r="P417">
        <f t="shared" si="48"/>
        <v>4.1975367829436873E-2</v>
      </c>
      <c r="Q417">
        <f t="shared" si="50"/>
        <v>46.917429388203701</v>
      </c>
      <c r="R417">
        <f t="shared" si="45"/>
        <v>0.20849787278735013</v>
      </c>
      <c r="S417">
        <f t="shared" si="46"/>
        <v>9.713615961147273E-3</v>
      </c>
      <c r="T417">
        <f t="shared" si="44"/>
        <v>2.0252682649724578E-3</v>
      </c>
      <c r="U417">
        <f t="shared" si="49"/>
        <v>797.68241114593229</v>
      </c>
    </row>
    <row r="418" spans="15:21" x14ac:dyDescent="0.25">
      <c r="O418">
        <f t="shared" si="47"/>
        <v>20.800000000000161</v>
      </c>
      <c r="P418">
        <f t="shared" si="48"/>
        <v>4.2076631242685493E-2</v>
      </c>
      <c r="Q418">
        <f t="shared" si="50"/>
        <v>47.066078263439522</v>
      </c>
      <c r="R418">
        <f t="shared" si="45"/>
        <v>0.20885702793845834</v>
      </c>
      <c r="S418">
        <f t="shared" si="46"/>
        <v>9.7054826574813537E-3</v>
      </c>
      <c r="T418">
        <f t="shared" si="44"/>
        <v>2.0270582625498061E-3</v>
      </c>
      <c r="U418">
        <f t="shared" si="49"/>
        <v>798.23175743344552</v>
      </c>
    </row>
    <row r="419" spans="15:21" x14ac:dyDescent="0.25">
      <c r="O419">
        <f t="shared" si="47"/>
        <v>20.850000000000161</v>
      </c>
      <c r="P419">
        <f t="shared" si="48"/>
        <v>4.2177984155812982E-2</v>
      </c>
      <c r="Q419">
        <f t="shared" si="50"/>
        <v>47.214858519357662</v>
      </c>
      <c r="R419">
        <f t="shared" si="45"/>
        <v>0.20921625332049765</v>
      </c>
      <c r="S419">
        <f t="shared" si="46"/>
        <v>9.6973086946516209E-3</v>
      </c>
      <c r="T419">
        <f t="shared" si="44"/>
        <v>2.0288345923872978E-3</v>
      </c>
      <c r="U419">
        <f t="shared" si="49"/>
        <v>798.78064446785345</v>
      </c>
    </row>
    <row r="420" spans="15:21" x14ac:dyDescent="0.25">
      <c r="O420">
        <f t="shared" si="47"/>
        <v>20.900000000000162</v>
      </c>
      <c r="P420">
        <f t="shared" si="48"/>
        <v>4.2279425885432348E-2</v>
      </c>
      <c r="Q420">
        <f t="shared" si="50"/>
        <v>47.363769152785281</v>
      </c>
      <c r="R420">
        <f t="shared" si="45"/>
        <v>0.20957554662349517</v>
      </c>
      <c r="S420">
        <f t="shared" si="46"/>
        <v>9.6890940170572797E-3</v>
      </c>
      <c r="T420">
        <f t="shared" si="44"/>
        <v>2.030597174911216E-3</v>
      </c>
      <c r="U420">
        <f t="shared" si="49"/>
        <v>799.32906994920995</v>
      </c>
    </row>
    <row r="421" spans="15:21" x14ac:dyDescent="0.25">
      <c r="O421">
        <f t="shared" si="47"/>
        <v>20.950000000000163</v>
      </c>
      <c r="P421">
        <f t="shared" si="48"/>
        <v>4.2380955744177912E-2</v>
      </c>
      <c r="Q421">
        <f t="shared" si="50"/>
        <v>47.512809154709018</v>
      </c>
      <c r="R421">
        <f t="shared" si="45"/>
        <v>0.20993490552930238</v>
      </c>
      <c r="S421">
        <f t="shared" si="46"/>
        <v>9.6808385763890101E-3</v>
      </c>
      <c r="T421">
        <f t="shared" si="44"/>
        <v>2.0323459319786532E-3</v>
      </c>
      <c r="U421">
        <f t="shared" si="49"/>
        <v>799.87703157441456</v>
      </c>
    </row>
    <row r="422" spans="15:21" x14ac:dyDescent="0.25">
      <c r="O422">
        <f t="shared" si="47"/>
        <v>21.000000000000163</v>
      </c>
      <c r="P422">
        <f t="shared" si="48"/>
        <v>4.2482573040776843E-2</v>
      </c>
      <c r="Q422">
        <f t="shared" si="50"/>
        <v>47.661977510380069</v>
      </c>
      <c r="R422">
        <f t="shared" si="45"/>
        <v>0.21029432771186457</v>
      </c>
      <c r="S422">
        <f t="shared" si="46"/>
        <v>9.6725423316413681E-3</v>
      </c>
      <c r="T422">
        <f t="shared" si="44"/>
        <v>2.0340807868970724E-3</v>
      </c>
      <c r="U422">
        <f t="shared" si="49"/>
        <v>800.42452703762467</v>
      </c>
    </row>
    <row r="423" spans="15:21" x14ac:dyDescent="0.25">
      <c r="O423">
        <f t="shared" si="47"/>
        <v>21.050000000000164</v>
      </c>
      <c r="P423">
        <f t="shared" si="48"/>
        <v>4.2584277080121698E-2</v>
      </c>
      <c r="Q423">
        <f t="shared" si="50"/>
        <v>47.81127319942064</v>
      </c>
      <c r="R423">
        <f t="shared" si="45"/>
        <v>0.21065381083749299</v>
      </c>
      <c r="S423">
        <f t="shared" si="46"/>
        <v>9.6642052491237203E-3</v>
      </c>
      <c r="T423">
        <f t="shared" si="44"/>
        <v>2.035801664443615E-3</v>
      </c>
      <c r="U423">
        <f t="shared" si="49"/>
        <v>800.97155403066824</v>
      </c>
    </row>
    <row r="424" spans="15:21" x14ac:dyDescent="0.25">
      <c r="O424">
        <f t="shared" si="47"/>
        <v>21.100000000000165</v>
      </c>
      <c r="P424">
        <f t="shared" si="48"/>
        <v>4.2686067163343881E-2</v>
      </c>
      <c r="Q424">
        <f t="shared" si="50"/>
        <v>47.960695195931734</v>
      </c>
      <c r="R424">
        <f t="shared" si="45"/>
        <v>0.21101335256513798</v>
      </c>
      <c r="S424">
        <f t="shared" si="46"/>
        <v>9.6558273024698101E-3</v>
      </c>
      <c r="T424">
        <f t="shared" si="44"/>
        <v>2.0375084908841471E-3</v>
      </c>
      <c r="U424">
        <f t="shared" si="49"/>
        <v>801.5181102434567</v>
      </c>
    </row>
    <row r="425" spans="15:21" x14ac:dyDescent="0.25">
      <c r="O425">
        <f t="shared" si="47"/>
        <v>21.150000000000166</v>
      </c>
      <c r="P425">
        <f t="shared" si="48"/>
        <v>4.2787942587888088E-2</v>
      </c>
      <c r="Q425">
        <f t="shared" si="50"/>
        <v>48.110242468602536</v>
      </c>
      <c r="R425">
        <f t="shared" si="45"/>
        <v>0.21137295054666574</v>
      </c>
      <c r="S425">
        <f t="shared" si="46"/>
        <v>9.6474084726457902E-3</v>
      </c>
      <c r="T425">
        <f t="shared" si="44"/>
        <v>2.0392011939920425E-3</v>
      </c>
      <c r="U425">
        <f t="shared" si="49"/>
        <v>802.06419336439944</v>
      </c>
    </row>
    <row r="426" spans="15:21" x14ac:dyDescent="0.25">
      <c r="O426">
        <f t="shared" si="47"/>
        <v>21.200000000000166</v>
      </c>
      <c r="P426">
        <f t="shared" si="48"/>
        <v>4.2889902647587692E-2</v>
      </c>
      <c r="Q426">
        <f t="shared" si="50"/>
        <v>48.259913980820997</v>
      </c>
      <c r="R426">
        <f t="shared" si="45"/>
        <v>0.21173260242713646</v>
      </c>
      <c r="S426">
        <f t="shared" si="46"/>
        <v>9.6389487479567985E-3</v>
      </c>
      <c r="T426">
        <f t="shared" si="44"/>
        <v>2.0408797030666815E-3</v>
      </c>
      <c r="U426">
        <f t="shared" si="49"/>
        <v>802.60980108081765</v>
      </c>
    </row>
    <row r="427" spans="15:21" x14ac:dyDescent="0.25">
      <c r="O427">
        <f t="shared" si="47"/>
        <v>21.250000000000167</v>
      </c>
      <c r="P427">
        <f t="shared" si="48"/>
        <v>4.2991946632741029E-2</v>
      </c>
      <c r="Q427">
        <f t="shared" si="50"/>
        <v>48.409708690785791</v>
      </c>
      <c r="R427">
        <f t="shared" si="45"/>
        <v>0.21209230584508373</v>
      </c>
      <c r="S427">
        <f t="shared" si="46"/>
        <v>9.6304481240520982E-3</v>
      </c>
      <c r="T427">
        <f t="shared" si="44"/>
        <v>2.0425439489516707E-3</v>
      </c>
      <c r="U427">
        <f t="shared" si="49"/>
        <v>803.1549310793589</v>
      </c>
    </row>
    <row r="428" spans="15:21" x14ac:dyDescent="0.25">
      <c r="O428">
        <f t="shared" si="47"/>
        <v>21.300000000000168</v>
      </c>
      <c r="P428">
        <f t="shared" si="48"/>
        <v>4.3094073830188616E-2</v>
      </c>
      <c r="Q428">
        <f t="shared" si="50"/>
        <v>48.559625551619803</v>
      </c>
      <c r="R428">
        <f t="shared" si="45"/>
        <v>0.21245205843279774</v>
      </c>
      <c r="S428">
        <f t="shared" si="46"/>
        <v>9.6219066039286965E-3</v>
      </c>
      <c r="T428">
        <f t="shared" si="44"/>
        <v>2.0441938640527817E-3</v>
      </c>
      <c r="U428">
        <f t="shared" si="49"/>
        <v>803.69958104641296</v>
      </c>
    </row>
    <row r="429" spans="15:21" x14ac:dyDescent="0.25">
      <c r="O429">
        <f t="shared" si="47"/>
        <v>21.350000000000168</v>
      </c>
      <c r="P429">
        <f t="shared" si="48"/>
        <v>4.3196283523391256E-2</v>
      </c>
      <c r="Q429">
        <f t="shared" si="50"/>
        <v>48.709663511484592</v>
      </c>
      <c r="R429">
        <f t="shared" si="45"/>
        <v>0.21281185781660819</v>
      </c>
      <c r="S429">
        <f t="shared" si="46"/>
        <v>9.6133241979334972E-3</v>
      </c>
      <c r="T429">
        <f t="shared" si="44"/>
        <v>2.0458293823555824E-3</v>
      </c>
      <c r="U429">
        <f t="shared" si="49"/>
        <v>804.24374866852588</v>
      </c>
    </row>
    <row r="430" spans="15:21" x14ac:dyDescent="0.25">
      <c r="O430">
        <f t="shared" si="47"/>
        <v>21.400000000000169</v>
      </c>
      <c r="P430">
        <f t="shared" si="48"/>
        <v>4.3298574992509033E-2</v>
      </c>
      <c r="Q430">
        <f t="shared" si="50"/>
        <v>48.859821513696559</v>
      </c>
      <c r="R430">
        <f t="shared" si="45"/>
        <v>0.21317170161717125</v>
      </c>
      <c r="S430">
        <f t="shared" si="46"/>
        <v>9.6047009237639272E-3</v>
      </c>
      <c r="T430">
        <f t="shared" si="44"/>
        <v>2.0474504394427731E-3</v>
      </c>
      <c r="U430">
        <f t="shared" si="49"/>
        <v>804.78743163281615</v>
      </c>
    </row>
    <row r="431" spans="15:21" x14ac:dyDescent="0.25">
      <c r="O431">
        <f t="shared" si="47"/>
        <v>21.45000000000017</v>
      </c>
      <c r="P431">
        <f t="shared" si="48"/>
        <v>4.3400947514481168E-2</v>
      </c>
      <c r="Q431">
        <f t="shared" si="50"/>
        <v>49.010098496843966</v>
      </c>
      <c r="R431">
        <f t="shared" si="45"/>
        <v>0.2135315874497565</v>
      </c>
      <c r="S431">
        <f t="shared" si="46"/>
        <v>9.5960368064671002E-3</v>
      </c>
      <c r="T431">
        <f t="shared" ref="T431:T494" si="51">S431*R431</f>
        <v>2.0490569725112118E-3</v>
      </c>
      <c r="U431">
        <f t="shared" si="49"/>
        <v>805.33062762738962</v>
      </c>
    </row>
    <row r="432" spans="15:21" x14ac:dyDescent="0.25">
      <c r="O432">
        <f t="shared" si="47"/>
        <v>21.500000000000171</v>
      </c>
      <c r="P432">
        <f t="shared" si="48"/>
        <v>4.350340036310673E-2</v>
      </c>
      <c r="Q432">
        <f t="shared" si="50"/>
        <v>49.160493394905544</v>
      </c>
      <c r="R432">
        <f t="shared" si="45"/>
        <v>0.21389151292453637</v>
      </c>
      <c r="S432">
        <f t="shared" si="46"/>
        <v>9.5873318784374141E-3</v>
      </c>
      <c r="T432">
        <f t="shared" si="51"/>
        <v>2.0506489203886155E-3</v>
      </c>
      <c r="U432">
        <f t="shared" si="49"/>
        <v>805.87333434175525</v>
      </c>
    </row>
    <row r="433" spans="15:21" x14ac:dyDescent="0.25">
      <c r="O433">
        <f t="shared" si="47"/>
        <v>21.550000000000171</v>
      </c>
      <c r="P433">
        <f t="shared" si="48"/>
        <v>4.3605932809126162E-2</v>
      </c>
      <c r="Q433">
        <f t="shared" si="50"/>
        <v>49.311005137370188</v>
      </c>
      <c r="R433">
        <f t="shared" si="45"/>
        <v>0.21425147564687783</v>
      </c>
      <c r="S433">
        <f t="shared" si="46"/>
        <v>9.5785861794126844E-3</v>
      </c>
      <c r="T433">
        <f t="shared" si="51"/>
        <v>2.0522262235499571E-3</v>
      </c>
      <c r="U433">
        <f t="shared" si="49"/>
        <v>806.41554946723966</v>
      </c>
    </row>
    <row r="434" spans="15:21" x14ac:dyDescent="0.25">
      <c r="O434">
        <f t="shared" si="47"/>
        <v>21.600000000000172</v>
      </c>
      <c r="P434">
        <f t="shared" si="48"/>
        <v>4.3708544120303658E-2</v>
      </c>
      <c r="Q434">
        <f t="shared" si="50"/>
        <v>49.461632649357725</v>
      </c>
      <c r="R434">
        <f t="shared" si="45"/>
        <v>0.21461147321763416</v>
      </c>
      <c r="S434">
        <f t="shared" si="46"/>
        <v>9.5697997564687439E-3</v>
      </c>
      <c r="T434">
        <f t="shared" si="51"/>
        <v>2.0537888241335136E-3</v>
      </c>
      <c r="U434">
        <f t="shared" si="49"/>
        <v>806.95727069740281</v>
      </c>
    </row>
    <row r="435" spans="15:21" x14ac:dyDescent="0.25">
      <c r="O435">
        <f t="shared" si="47"/>
        <v>21.650000000000173</v>
      </c>
      <c r="P435">
        <f t="shared" si="48"/>
        <v>4.3811233561510336E-2</v>
      </c>
      <c r="Q435">
        <f t="shared" si="50"/>
        <v>49.612374851741208</v>
      </c>
      <c r="R435">
        <f t="shared" si="45"/>
        <v>0.21497150323344016</v>
      </c>
      <c r="S435">
        <f t="shared" si="46"/>
        <v>9.5609726640124761E-3</v>
      </c>
      <c r="T435">
        <f t="shared" si="51"/>
        <v>2.0553366659565911E-3</v>
      </c>
      <c r="U435">
        <f t="shared" si="49"/>
        <v>807.49849572845233</v>
      </c>
    </row>
    <row r="436" spans="15:21" x14ac:dyDescent="0.25">
      <c r="O436">
        <f t="shared" si="47"/>
        <v>21.700000000000173</v>
      </c>
      <c r="P436">
        <f t="shared" si="48"/>
        <v>4.3914000394808167E-2</v>
      </c>
      <c r="Q436">
        <f t="shared" si="50"/>
        <v>49.763230661270001</v>
      </c>
      <c r="R436">
        <f t="shared" si="45"/>
        <v>0.21533156328700712</v>
      </c>
      <c r="S436">
        <f t="shared" si="46"/>
        <v>9.5521049637734071E-3</v>
      </c>
      <c r="T436">
        <f t="shared" si="51"/>
        <v>2.0568696945309083E-3</v>
      </c>
      <c r="U436">
        <f t="shared" si="49"/>
        <v>808.03922225965778</v>
      </c>
    </row>
    <row r="437" spans="15:21" x14ac:dyDescent="0.25">
      <c r="O437">
        <f t="shared" si="47"/>
        <v>21.750000000000174</v>
      </c>
      <c r="P437">
        <f t="shared" si="48"/>
        <v>4.4016843879534716E-2</v>
      </c>
      <c r="Q437">
        <f t="shared" si="50"/>
        <v>49.914198990694175</v>
      </c>
      <c r="R437">
        <f t="shared" si="45"/>
        <v>0.21569165096742035</v>
      </c>
      <c r="S437">
        <f t="shared" si="46"/>
        <v>9.5431967247936681E-3</v>
      </c>
      <c r="T437">
        <f t="shared" si="51"/>
        <v>2.0583878570776251E-3</v>
      </c>
      <c r="U437">
        <f t="shared" si="49"/>
        <v>808.57944799376457</v>
      </c>
    </row>
    <row r="438" spans="15:21" x14ac:dyDescent="0.25">
      <c r="O438">
        <f t="shared" si="47"/>
        <v>21.800000000000175</v>
      </c>
      <c r="P438">
        <f t="shared" si="48"/>
        <v>4.4119763272388597E-2</v>
      </c>
      <c r="Q438">
        <f t="shared" si="50"/>
        <v>50.065278748889966</v>
      </c>
      <c r="R438">
        <f t="shared" si="45"/>
        <v>0.21605176386043756</v>
      </c>
      <c r="S438">
        <f t="shared" si="46"/>
        <v>9.5342480234165139E-3</v>
      </c>
      <c r="T438">
        <f t="shared" si="51"/>
        <v>2.0598911025420281E-3</v>
      </c>
      <c r="U438">
        <f t="shared" si="49"/>
        <v>809.11917063740725</v>
      </c>
    </row>
    <row r="439" spans="15:21" x14ac:dyDescent="0.25">
      <c r="O439">
        <f t="shared" si="47"/>
        <v>21.850000000000176</v>
      </c>
      <c r="P439">
        <f t="shared" si="48"/>
        <v>4.4222757827515696E-2</v>
      </c>
      <c r="Q439">
        <f t="shared" si="50"/>
        <v>50.21646884098638</v>
      </c>
      <c r="R439">
        <f t="shared" si="45"/>
        <v>0.21641189954878876</v>
      </c>
      <c r="S439">
        <f t="shared" si="46"/>
        <v>9.5252589432732408E-3</v>
      </c>
      <c r="T439">
        <f t="shared" si="51"/>
        <v>2.0613793816078503E-3</v>
      </c>
      <c r="U439">
        <f t="shared" si="49"/>
        <v>809.65838790152202</v>
      </c>
    </row>
    <row r="440" spans="15:21" x14ac:dyDescent="0.25">
      <c r="O440">
        <f t="shared" si="47"/>
        <v>21.900000000000176</v>
      </c>
      <c r="P440">
        <f t="shared" si="48"/>
        <v>4.4325826796596086E-2</v>
      </c>
      <c r="Q440">
        <f t="shared" si="50"/>
        <v>50.367768168492745</v>
      </c>
      <c r="R440">
        <f t="shared" si="45"/>
        <v>0.21677205561247731</v>
      </c>
      <c r="S440">
        <f t="shared" si="46"/>
        <v>9.5162295752685977E-3</v>
      </c>
      <c r="T440">
        <f t="shared" si="51"/>
        <v>2.0628526467112258E-3</v>
      </c>
      <c r="U440">
        <f t="shared" si="49"/>
        <v>810.19709750175866</v>
      </c>
    </row>
    <row r="441" spans="15:21" x14ac:dyDescent="0.25">
      <c r="O441">
        <f t="shared" si="47"/>
        <v>21.950000000000177</v>
      </c>
      <c r="P441">
        <f t="shared" si="48"/>
        <v>4.4428969428931646E-2</v>
      </c>
      <c r="Q441">
        <f t="shared" si="50"/>
        <v>50.519175629427309</v>
      </c>
      <c r="R441">
        <f t="shared" si="45"/>
        <v>0.21713222962908191</v>
      </c>
      <c r="S441">
        <f t="shared" si="46"/>
        <v>9.5071600175646795E-3</v>
      </c>
      <c r="T441">
        <f t="shared" si="51"/>
        <v>2.0643108520542802E-3</v>
      </c>
      <c r="U441">
        <f t="shared" si="49"/>
        <v>810.73529715889219</v>
      </c>
    </row>
    <row r="442" spans="15:21" x14ac:dyDescent="0.25">
      <c r="O442">
        <f t="shared" si="47"/>
        <v>22.000000000000178</v>
      </c>
      <c r="P442">
        <f t="shared" si="48"/>
        <v>4.4532184971534362E-2</v>
      </c>
      <c r="Q442">
        <f t="shared" si="50"/>
        <v>50.670690118446956</v>
      </c>
      <c r="R442">
        <f t="shared" si="45"/>
        <v>0.21749241917406034</v>
      </c>
      <c r="S442">
        <f t="shared" si="46"/>
        <v>9.4980503755632498E-3</v>
      </c>
      <c r="T442">
        <f t="shared" si="51"/>
        <v>2.0657539536183436E-3</v>
      </c>
      <c r="U442">
        <f t="shared" si="49"/>
        <v>811.27298459923156</v>
      </c>
    </row>
    <row r="443" spans="15:21" x14ac:dyDescent="0.25">
      <c r="O443">
        <f t="shared" si="47"/>
        <v>22.050000000000178</v>
      </c>
      <c r="P443">
        <f t="shared" si="48"/>
        <v>4.4635472669215283E-2</v>
      </c>
      <c r="Q443">
        <f t="shared" si="50"/>
        <v>50.822310526977617</v>
      </c>
      <c r="R443">
        <f t="shared" si="45"/>
        <v>0.21785262182105333</v>
      </c>
      <c r="S443">
        <f t="shared" si="46"/>
        <v>9.4889007618865467E-3</v>
      </c>
      <c r="T443">
        <f t="shared" si="51"/>
        <v>2.0671819091767746E-3</v>
      </c>
      <c r="U443">
        <f t="shared" si="49"/>
        <v>811.81015755503029</v>
      </c>
    </row>
    <row r="444" spans="15:21" x14ac:dyDescent="0.25">
      <c r="O444">
        <f t="shared" si="47"/>
        <v>22.100000000000179</v>
      </c>
      <c r="P444">
        <f t="shared" si="48"/>
        <v>4.4738831764674122E-2</v>
      </c>
      <c r="Q444">
        <f t="shared" si="50"/>
        <v>50.974035743345993</v>
      </c>
      <c r="R444">
        <f t="shared" si="45"/>
        <v>0.21821283514219003</v>
      </c>
      <c r="S444">
        <f t="shared" si="46"/>
        <v>9.4797112963565851E-3</v>
      </c>
      <c r="T444">
        <f t="shared" si="51"/>
        <v>2.0685946783074159E-3</v>
      </c>
      <c r="U444">
        <f t="shared" si="49"/>
        <v>812.34681376489402</v>
      </c>
    </row>
    <row r="445" spans="15:21" x14ac:dyDescent="0.25">
      <c r="O445">
        <f t="shared" si="47"/>
        <v>22.15000000000018</v>
      </c>
      <c r="P445">
        <f t="shared" si="48"/>
        <v>4.484226149858949E-2</v>
      </c>
      <c r="Q445">
        <f t="shared" si="50"/>
        <v>51.125864652911886</v>
      </c>
      <c r="R445">
        <f t="shared" si="45"/>
        <v>0.2185730567083945</v>
      </c>
      <c r="S445">
        <f t="shared" si="46"/>
        <v>9.470482105972863E-3</v>
      </c>
      <c r="T445">
        <f t="shared" si="51"/>
        <v>2.0699922224046421E-3</v>
      </c>
      <c r="U445">
        <f t="shared" si="49"/>
        <v>812.88295097418745</v>
      </c>
    </row>
    <row r="446" spans="15:21" x14ac:dyDescent="0.25">
      <c r="O446">
        <f t="shared" si="47"/>
        <v>22.20000000000018</v>
      </c>
      <c r="P446">
        <f t="shared" si="48"/>
        <v>4.4945761109709721E-2</v>
      </c>
      <c r="Q446">
        <f t="shared" si="50"/>
        <v>51.27779613820158</v>
      </c>
      <c r="R446">
        <f t="shared" si="45"/>
        <v>0.21893328408969245</v>
      </c>
      <c r="S446">
        <f t="shared" si="46"/>
        <v>9.4612133248885618E-3</v>
      </c>
      <c r="T446">
        <f t="shared" si="51"/>
        <v>2.0713745046910112E-3</v>
      </c>
      <c r="U446">
        <f t="shared" si="49"/>
        <v>813.41856693543991</v>
      </c>
    </row>
    <row r="447" spans="15:21" x14ac:dyDescent="0.25">
      <c r="O447">
        <f t="shared" si="47"/>
        <v>22.250000000000181</v>
      </c>
      <c r="P447">
        <f t="shared" si="48"/>
        <v>4.5049329834944273E-2</v>
      </c>
      <c r="Q447">
        <f t="shared" si="50"/>
        <v>51.429829079041966</v>
      </c>
      <c r="R447">
        <f t="shared" si="45"/>
        <v>0.21929351485551896</v>
      </c>
      <c r="S447">
        <f t="shared" si="46"/>
        <v>9.4519050943853086E-3</v>
      </c>
      <c r="T447">
        <f t="shared" si="51"/>
        <v>2.07274149022854E-3</v>
      </c>
      <c r="U447">
        <f t="shared" si="49"/>
        <v>813.95365940874979</v>
      </c>
    </row>
    <row r="448" spans="15:21" x14ac:dyDescent="0.25">
      <c r="O448">
        <f t="shared" si="47"/>
        <v>22.300000000000182</v>
      </c>
      <c r="P448">
        <f t="shared" si="48"/>
        <v>4.5152966909455701E-2</v>
      </c>
      <c r="Q448">
        <f t="shared" si="50"/>
        <v>51.581962352695598</v>
      </c>
      <c r="R448">
        <f t="shared" si="45"/>
        <v>0.21965374657502723</v>
      </c>
      <c r="S448">
        <f t="shared" si="46"/>
        <v>9.4425575628462981E-3</v>
      </c>
      <c r="T448">
        <f t="shared" si="51"/>
        <v>2.0740931459295475E-3</v>
      </c>
      <c r="U448">
        <f t="shared" si="49"/>
        <v>814.4882261621874</v>
      </c>
    </row>
    <row r="449" spans="15:21" x14ac:dyDescent="0.25">
      <c r="O449">
        <f t="shared" si="47"/>
        <v>22.350000000000183</v>
      </c>
      <c r="P449">
        <f t="shared" si="48"/>
        <v>4.5256671566752178E-2</v>
      </c>
      <c r="Q449">
        <f t="shared" si="50"/>
        <v>51.734194833996511</v>
      </c>
      <c r="R449">
        <f t="shared" si="45"/>
        <v>0.22001397681739771</v>
      </c>
      <c r="S449">
        <f t="shared" si="46"/>
        <v>9.4331708857279522E-3</v>
      </c>
      <c r="T449">
        <f t="shared" si="51"/>
        <v>2.0754294405671008E-3</v>
      </c>
      <c r="U449">
        <f t="shared" si="49"/>
        <v>815.02226497219658</v>
      </c>
    </row>
    <row r="450" spans="15:21" x14ac:dyDescent="0.25">
      <c r="O450">
        <f t="shared" si="47"/>
        <v>22.400000000000183</v>
      </c>
      <c r="P450">
        <f t="shared" si="48"/>
        <v>4.5360443038780535E-2</v>
      </c>
      <c r="Q450">
        <f t="shared" si="50"/>
        <v>51.886525395486743</v>
      </c>
      <c r="R450">
        <f t="shared" ref="R450:R513" si="52">($K$10+Q450)*144/($K$8*U450)</f>
        <v>0.22037420315214751</v>
      </c>
      <c r="S450">
        <f t="shared" ref="S450:S513" si="53">(coef5*Q450^5+coef4*Q450^4+coef3*Q450^3+coef2*Q450^2+coef1*Q450+coef0)/60</f>
        <v>9.423745225530071E-3</v>
      </c>
      <c r="T450">
        <f t="shared" si="51"/>
        <v>2.0767503447850439E-3</v>
      </c>
      <c r="U450">
        <f t="shared" si="49"/>
        <v>815.55577362399424</v>
      </c>
    </row>
    <row r="451" spans="15:21" x14ac:dyDescent="0.25">
      <c r="O451">
        <f t="shared" ref="O451:O514" si="54">O450+dt</f>
        <v>22.450000000000184</v>
      </c>
      <c r="P451">
        <f t="shared" ref="P451:P514" si="55">P450+T450*dt</f>
        <v>4.5464280556019789E-2</v>
      </c>
      <c r="Q451">
        <f t="shared" si="50"/>
        <v>52.038952907553707</v>
      </c>
      <c r="R451">
        <f t="shared" si="52"/>
        <v>0.22073442314944078</v>
      </c>
      <c r="S451">
        <f t="shared" si="53"/>
        <v>9.4142807517645002E-3</v>
      </c>
      <c r="T451">
        <f t="shared" si="51"/>
        <v>2.0780558311076208E-3</v>
      </c>
      <c r="U451">
        <f t="shared" ref="U451:U514" si="56">$K$9*((Q451+$K$10)/($K$10))^(($K$11-1)/$K$11)</f>
        <v>816.08874991196899</v>
      </c>
    </row>
    <row r="452" spans="15:21" x14ac:dyDescent="0.25">
      <c r="O452">
        <f t="shared" si="54"/>
        <v>22.500000000000185</v>
      </c>
      <c r="P452">
        <f t="shared" si="55"/>
        <v>4.5568183347575168E-2</v>
      </c>
      <c r="Q452">
        <f t="shared" ref="Q452:Q515" si="57">P452*$K$8*$K$9/($K$6*144)-$K$10</f>
        <v>52.191476238568114</v>
      </c>
      <c r="R452">
        <f t="shared" si="52"/>
        <v>0.2210946343803992</v>
      </c>
      <c r="S452">
        <f t="shared" si="53"/>
        <v>9.4047776409222576E-3</v>
      </c>
      <c r="T452">
        <f t="shared" si="51"/>
        <v>2.0793458739486598E-3</v>
      </c>
      <c r="U452">
        <f t="shared" si="56"/>
        <v>816.62119164007652</v>
      </c>
    </row>
    <row r="453" spans="15:21" x14ac:dyDescent="0.25">
      <c r="O453">
        <f t="shared" si="54"/>
        <v>22.550000000000185</v>
      </c>
      <c r="P453">
        <f t="shared" si="55"/>
        <v>4.5672150641272599E-2</v>
      </c>
      <c r="Q453">
        <f t="shared" si="57"/>
        <v>52.344094255022796</v>
      </c>
      <c r="R453">
        <f t="shared" si="52"/>
        <v>0.22145483441741307</v>
      </c>
      <c r="S453">
        <f t="shared" si="53"/>
        <v>9.3952360764391687E-3</v>
      </c>
      <c r="T453">
        <f t="shared" si="51"/>
        <v>2.0806204496203419E-3</v>
      </c>
      <c r="U453">
        <f t="shared" si="56"/>
        <v>817.15309662223501</v>
      </c>
    </row>
    <row r="454" spans="15:21" x14ac:dyDescent="0.25">
      <c r="O454">
        <f t="shared" si="54"/>
        <v>22.600000000000186</v>
      </c>
      <c r="P454">
        <f t="shared" si="55"/>
        <v>4.5776181663753614E-2</v>
      </c>
      <c r="Q454">
        <f t="shared" si="57"/>
        <v>52.496805821671899</v>
      </c>
      <c r="R454">
        <f t="shared" si="52"/>
        <v>0.22181502083445212</v>
      </c>
      <c r="S454">
        <f t="shared" si="53"/>
        <v>9.385656248660109E-3</v>
      </c>
      <c r="T454">
        <f t="shared" si="51"/>
        <v>2.081879536341548E-3</v>
      </c>
      <c r="U454">
        <f t="shared" si="56"/>
        <v>817.68446268271748</v>
      </c>
    </row>
    <row r="455" spans="15:21" x14ac:dyDescent="0.25">
      <c r="O455">
        <f t="shared" si="54"/>
        <v>22.650000000000187</v>
      </c>
      <c r="P455">
        <f t="shared" si="55"/>
        <v>4.5880275640570692E-2</v>
      </c>
      <c r="Q455">
        <f t="shared" si="57"/>
        <v>52.649609801671005</v>
      </c>
      <c r="R455">
        <f t="shared" si="52"/>
        <v>0.22217519120737761</v>
      </c>
      <c r="S455">
        <f t="shared" si="53"/>
        <v>9.376038354801627E-3</v>
      </c>
      <c r="T455">
        <f t="shared" si="51"/>
        <v>2.0831231142457575E-3</v>
      </c>
      <c r="U455">
        <f t="shared" si="56"/>
        <v>818.21528765654227</v>
      </c>
    </row>
    <row r="456" spans="15:21" x14ac:dyDescent="0.25">
      <c r="O456">
        <f t="shared" si="54"/>
        <v>22.700000000000188</v>
      </c>
      <c r="P456">
        <f t="shared" si="55"/>
        <v>4.5984431796282976E-2</v>
      </c>
      <c r="Q456">
        <f t="shared" si="57"/>
        <v>52.802505056717408</v>
      </c>
      <c r="R456">
        <f t="shared" si="52"/>
        <v>0.22253534311425291</v>
      </c>
      <c r="S456">
        <f t="shared" si="53"/>
        <v>9.3663825989132362E-3</v>
      </c>
      <c r="T456">
        <f t="shared" si="51"/>
        <v>2.0843511653885248E-3</v>
      </c>
      <c r="U456">
        <f t="shared" si="56"/>
        <v>818.74556938986132</v>
      </c>
    </row>
    <row r="457" spans="15:21" x14ac:dyDescent="0.25">
      <c r="O457">
        <f t="shared" si="54"/>
        <v>22.750000000000188</v>
      </c>
      <c r="P457">
        <f t="shared" si="55"/>
        <v>4.6088649354552404E-2</v>
      </c>
      <c r="Q457">
        <f t="shared" si="57"/>
        <v>52.955490447191437</v>
      </c>
      <c r="R457">
        <f t="shared" si="52"/>
        <v>0.22289547413565614</v>
      </c>
      <c r="S457">
        <f t="shared" si="53"/>
        <v>9.3566891918371864E-3</v>
      </c>
      <c r="T457">
        <f t="shared" si="51"/>
        <v>2.0855636737545191E-3</v>
      </c>
      <c r="U457">
        <f t="shared" si="56"/>
        <v>819.27530574034665</v>
      </c>
    </row>
    <row r="458" spans="15:21" x14ac:dyDescent="0.25">
      <c r="O458">
        <f t="shared" si="54"/>
        <v>22.800000000000189</v>
      </c>
      <c r="P458">
        <f t="shared" si="55"/>
        <v>4.6192927538240128E-2</v>
      </c>
      <c r="Q458">
        <f t="shared" si="57"/>
        <v>53.108564832297887</v>
      </c>
      <c r="R458">
        <f t="shared" si="52"/>
        <v>0.22325558185499073</v>
      </c>
      <c r="S458">
        <f t="shared" si="53"/>
        <v>9.3469583511668012E-3</v>
      </c>
      <c r="T458">
        <f t="shared" si="51"/>
        <v>2.0867606252641087E-3</v>
      </c>
      <c r="U458">
        <f t="shared" si="56"/>
        <v>819.80449457757447</v>
      </c>
    </row>
    <row r="459" spans="15:21" x14ac:dyDescent="0.25">
      <c r="O459">
        <f t="shared" si="54"/>
        <v>22.85000000000019</v>
      </c>
      <c r="P459">
        <f t="shared" si="55"/>
        <v>4.6297265569503331E-2</v>
      </c>
      <c r="Q459">
        <f t="shared" si="57"/>
        <v>53.261727070208195</v>
      </c>
      <c r="R459">
        <f t="shared" si="52"/>
        <v>0.22361566385879786</v>
      </c>
      <c r="S459">
        <f t="shared" si="53"/>
        <v>9.3371903012033648E-3</v>
      </c>
      <c r="T459">
        <f t="shared" si="51"/>
        <v>2.087942007779519E-3</v>
      </c>
      <c r="U459">
        <f t="shared" si="56"/>
        <v>820.33313378340665</v>
      </c>
    </row>
    <row r="460" spans="15:21" x14ac:dyDescent="0.25">
      <c r="O460">
        <f t="shared" si="54"/>
        <v>22.90000000000019</v>
      </c>
      <c r="P460">
        <f t="shared" si="55"/>
        <v>4.6401662669892305E-2</v>
      </c>
      <c r="Q460">
        <f t="shared" si="57"/>
        <v>53.414976018202864</v>
      </c>
      <c r="R460">
        <f t="shared" si="52"/>
        <v>0.22397571773706723</v>
      </c>
      <c r="S460">
        <f t="shared" si="53"/>
        <v>9.32738527291164E-3</v>
      </c>
      <c r="T460">
        <f t="shared" si="51"/>
        <v>2.0891078111105353E-3</v>
      </c>
      <c r="U460">
        <f t="shared" si="56"/>
        <v>820.86122125236989</v>
      </c>
    </row>
    <row r="461" spans="15:21" x14ac:dyDescent="0.25">
      <c r="O461">
        <f t="shared" si="54"/>
        <v>22.950000000000191</v>
      </c>
      <c r="P461">
        <f t="shared" si="55"/>
        <v>4.6506118060447833E-2</v>
      </c>
      <c r="Q461">
        <f t="shared" si="57"/>
        <v>53.568310532814522</v>
      </c>
      <c r="R461">
        <f t="shared" si="52"/>
        <v>0.2243357410835484</v>
      </c>
      <c r="S461">
        <f t="shared" si="53"/>
        <v>9.3175435038739159E-3</v>
      </c>
      <c r="T461">
        <f t="shared" si="51"/>
        <v>2.0902580270197573E-3</v>
      </c>
      <c r="U461">
        <f t="shared" si="56"/>
        <v>821.38875489203258</v>
      </c>
    </row>
    <row r="462" spans="15:21" x14ac:dyDescent="0.25">
      <c r="O462">
        <f t="shared" si="54"/>
        <v>23.000000000000192</v>
      </c>
      <c r="P462">
        <f t="shared" si="55"/>
        <v>4.6610630961798821E-2</v>
      </c>
      <c r="Q462">
        <f t="shared" si="57"/>
        <v>53.721729469971166</v>
      </c>
      <c r="R462">
        <f t="shared" si="52"/>
        <v>0.22469573149606165</v>
      </c>
      <c r="S462">
        <f t="shared" si="53"/>
        <v>9.3076652382426909E-3</v>
      </c>
      <c r="T462">
        <f t="shared" si="51"/>
        <v>2.0913926492274063E-3</v>
      </c>
      <c r="U462">
        <f t="shared" si="56"/>
        <v>821.91573262337897</v>
      </c>
    </row>
    <row r="463" spans="15:21" x14ac:dyDescent="0.25">
      <c r="O463">
        <f t="shared" si="54"/>
        <v>23.050000000000193</v>
      </c>
      <c r="P463">
        <f t="shared" si="55"/>
        <v>4.6715200594260195E-2</v>
      </c>
      <c r="Q463">
        <f t="shared" si="57"/>
        <v>53.875231685139852</v>
      </c>
      <c r="R463">
        <f t="shared" si="52"/>
        <v>0.22505568657680833</v>
      </c>
      <c r="S463">
        <f t="shared" si="53"/>
        <v>9.2977507266919709E-3</v>
      </c>
      <c r="T463">
        <f t="shared" si="51"/>
        <v>2.09251167341568E-3</v>
      </c>
      <c r="U463">
        <f t="shared" si="56"/>
        <v>822.44215238118022</v>
      </c>
    </row>
    <row r="464" spans="15:21" x14ac:dyDescent="0.25">
      <c r="O464">
        <f t="shared" si="54"/>
        <v>23.100000000000193</v>
      </c>
      <c r="P464">
        <f t="shared" si="55"/>
        <v>4.6819826177930977E-2</v>
      </c>
      <c r="Q464">
        <f t="shared" si="57"/>
        <v>54.028816033470747</v>
      </c>
      <c r="R464">
        <f t="shared" si="52"/>
        <v>0.22541560393268106</v>
      </c>
      <c r="S464">
        <f t="shared" si="53"/>
        <v>9.2878002263671756E-3</v>
      </c>
      <c r="T464">
        <f t="shared" si="51"/>
        <v>2.0936150972326486E-3</v>
      </c>
      <c r="U464">
        <f t="shared" si="56"/>
        <v>822.96801211436355</v>
      </c>
    </row>
    <row r="465" spans="15:21" x14ac:dyDescent="0.25">
      <c r="O465">
        <f t="shared" si="54"/>
        <v>23.150000000000194</v>
      </c>
      <c r="P465">
        <f t="shared" si="55"/>
        <v>4.6924506932792612E-2</v>
      </c>
      <c r="Q465">
        <f t="shared" si="57"/>
        <v>54.182481369941414</v>
      </c>
      <c r="R465">
        <f t="shared" si="52"/>
        <v>0.22577548117557331</v>
      </c>
      <c r="S465">
        <f t="shared" si="53"/>
        <v>9.2778140008337277E-3</v>
      </c>
      <c r="T465">
        <f t="shared" si="51"/>
        <v>2.0947029202957059E-3</v>
      </c>
      <c r="U465">
        <f t="shared" si="56"/>
        <v>823.49330978637806</v>
      </c>
    </row>
    <row r="466" spans="15:21" x14ac:dyDescent="0.25">
      <c r="O466">
        <f t="shared" si="54"/>
        <v>23.200000000000195</v>
      </c>
      <c r="P466">
        <f t="shared" si="55"/>
        <v>4.7029242078807397E-2</v>
      </c>
      <c r="Q466">
        <f t="shared" si="57"/>
        <v>54.336226549501305</v>
      </c>
      <c r="R466">
        <f t="shared" si="52"/>
        <v>0.2261353159226881</v>
      </c>
      <c r="S466">
        <f t="shared" si="53"/>
        <v>9.2677923200242558E-3</v>
      </c>
      <c r="T466">
        <f t="shared" si="51"/>
        <v>2.0957751441945476E-3</v>
      </c>
      <c r="U466">
        <f t="shared" si="56"/>
        <v>824.0180433755578</v>
      </c>
    </row>
    <row r="467" spans="15:21" x14ac:dyDescent="0.25">
      <c r="O467">
        <f t="shared" si="54"/>
        <v>23.250000000000195</v>
      </c>
      <c r="P467">
        <f t="shared" si="55"/>
        <v>4.7134030836017124E-2</v>
      </c>
      <c r="Q467">
        <f t="shared" si="57"/>
        <v>54.490050427216559</v>
      </c>
      <c r="R467">
        <f t="shared" si="52"/>
        <v>0.22649510579684642</v>
      </c>
      <c r="S467">
        <f t="shared" si="53"/>
        <v>9.2577354601845012E-3</v>
      </c>
      <c r="T467">
        <f t="shared" si="51"/>
        <v>2.0968317724937052E-3</v>
      </c>
      <c r="U467">
        <f t="shared" si="56"/>
        <v>824.54221087548115</v>
      </c>
    </row>
    <row r="468" spans="15:21" x14ac:dyDescent="0.25">
      <c r="O468">
        <f t="shared" si="54"/>
        <v>23.300000000000196</v>
      </c>
      <c r="P468">
        <f t="shared" si="55"/>
        <v>4.7238872424641809E-2</v>
      </c>
      <c r="Q468">
        <f t="shared" si="57"/>
        <v>54.643951858414951</v>
      </c>
      <c r="R468">
        <f t="shared" si="52"/>
        <v>0.22685484842679512</v>
      </c>
      <c r="S468">
        <f t="shared" si="53"/>
        <v>9.2476437038179048E-3</v>
      </c>
      <c r="T468">
        <f t="shared" si="51"/>
        <v>2.0978728107346172E-3</v>
      </c>
      <c r="U468">
        <f t="shared" si="56"/>
        <v>825.06581029532856</v>
      </c>
    </row>
    <row r="469" spans="15:21" x14ac:dyDescent="0.25">
      <c r="O469">
        <f t="shared" si="54"/>
        <v>23.350000000000197</v>
      </c>
      <c r="P469">
        <f t="shared" si="55"/>
        <v>4.7343766065178539E-2</v>
      </c>
      <c r="Q469">
        <f t="shared" si="57"/>
        <v>54.797929698830941</v>
      </c>
      <c r="R469">
        <f t="shared" si="52"/>
        <v>0.22721454144751316</v>
      </c>
      <c r="S469">
        <f t="shared" si="53"/>
        <v>9.2375173396289281E-3</v>
      </c>
      <c r="T469">
        <f t="shared" si="51"/>
        <v>2.0988982664372387E-3</v>
      </c>
      <c r="U469">
        <f t="shared" si="56"/>
        <v>825.58883966023575</v>
      </c>
    </row>
    <row r="470" spans="15:21" x14ac:dyDescent="0.25">
      <c r="O470">
        <f t="shared" si="54"/>
        <v>23.400000000000198</v>
      </c>
      <c r="P470">
        <f t="shared" si="55"/>
        <v>4.7448710978500404E-2</v>
      </c>
      <c r="Q470">
        <f t="shared" si="57"/>
        <v>54.951982804750983</v>
      </c>
      <c r="R470">
        <f t="shared" si="52"/>
        <v>0.227574182500518</v>
      </c>
      <c r="S470">
        <f t="shared" si="53"/>
        <v>9.2273566624650142E-3</v>
      </c>
      <c r="T470">
        <f t="shared" si="51"/>
        <v>2.0999081491011838E-3</v>
      </c>
      <c r="U470">
        <f t="shared" si="56"/>
        <v>826.11129701164487</v>
      </c>
    </row>
    <row r="471" spans="15:21" x14ac:dyDescent="0.25">
      <c r="O471">
        <f t="shared" si="54"/>
        <v>23.450000000000198</v>
      </c>
      <c r="P471">
        <f t="shared" si="55"/>
        <v>4.7553706385955463E-2</v>
      </c>
      <c r="Q471">
        <f t="shared" si="57"/>
        <v>55.106110033158757</v>
      </c>
      <c r="R471">
        <f t="shared" si="52"/>
        <v>0.22793376923417044</v>
      </c>
      <c r="S471">
        <f t="shared" si="53"/>
        <v>9.2171619732573859E-3</v>
      </c>
      <c r="T471">
        <f t="shared" si="51"/>
        <v>2.1009024702064202E-3</v>
      </c>
      <c r="U471">
        <f t="shared" si="56"/>
        <v>826.63318040765159</v>
      </c>
    </row>
    <row r="472" spans="15:21" x14ac:dyDescent="0.25">
      <c r="O472">
        <f t="shared" si="54"/>
        <v>23.500000000000199</v>
      </c>
      <c r="P472">
        <f t="shared" si="55"/>
        <v>4.7658751509465781E-2</v>
      </c>
      <c r="Q472">
        <f t="shared" si="57"/>
        <v>55.260310241880518</v>
      </c>
      <c r="R472">
        <f t="shared" si="52"/>
        <v>0.22829329930397863</v>
      </c>
      <c r="S472">
        <f t="shared" si="53"/>
        <v>9.206933578960597E-3</v>
      </c>
      <c r="T472">
        <f t="shared" si="51"/>
        <v>2.1018812432135026E-3</v>
      </c>
      <c r="U472">
        <f t="shared" si="56"/>
        <v>827.15448792334882</v>
      </c>
    </row>
    <row r="473" spans="15:21" x14ac:dyDescent="0.25">
      <c r="O473">
        <f t="shared" si="54"/>
        <v>23.5500000000002</v>
      </c>
      <c r="P473">
        <f t="shared" si="55"/>
        <v>4.7763845571626454E-2</v>
      </c>
      <c r="Q473">
        <f t="shared" si="57"/>
        <v>55.414582289730518</v>
      </c>
      <c r="R473">
        <f t="shared" si="52"/>
        <v>0.22865277037290097</v>
      </c>
      <c r="S473">
        <f t="shared" si="53"/>
        <v>9.1966717924907484E-3</v>
      </c>
      <c r="T473">
        <f t="shared" si="51"/>
        <v>2.1028444835633226E-3</v>
      </c>
      <c r="U473">
        <f t="shared" si="56"/>
        <v>827.67521765116794</v>
      </c>
    </row>
    <row r="474" spans="15:21" x14ac:dyDescent="0.25">
      <c r="O474">
        <f t="shared" si="54"/>
        <v>23.6000000000002</v>
      </c>
      <c r="P474">
        <f t="shared" si="55"/>
        <v>4.7868987795804618E-2</v>
      </c>
      <c r="Q474">
        <f t="shared" si="57"/>
        <v>55.568925036656339</v>
      </c>
      <c r="R474">
        <f t="shared" si="52"/>
        <v>0.22901218011164823</v>
      </c>
      <c r="S474">
        <f t="shared" si="53"/>
        <v>9.1863769326626585E-3</v>
      </c>
      <c r="T474">
        <f t="shared" si="51"/>
        <v>2.1037922086764313E-3</v>
      </c>
      <c r="U474">
        <f t="shared" si="56"/>
        <v>828.19536770121545</v>
      </c>
    </row>
    <row r="475" spans="15:21" x14ac:dyDescent="0.25">
      <c r="O475">
        <f t="shared" si="54"/>
        <v>23.650000000000201</v>
      </c>
      <c r="P475">
        <f t="shared" si="55"/>
        <v>4.7974177406238439E-2</v>
      </c>
      <c r="Q475">
        <f t="shared" si="57"/>
        <v>55.72333734388414</v>
      </c>
      <c r="R475">
        <f t="shared" si="52"/>
        <v>0.22937152619898349</v>
      </c>
      <c r="S475">
        <f t="shared" si="53"/>
        <v>9.1760493241257127E-3</v>
      </c>
      <c r="T475">
        <f t="shared" si="51"/>
        <v>2.1047244379518658E-3</v>
      </c>
      <c r="U475">
        <f t="shared" si="56"/>
        <v>828.71493620160675</v>
      </c>
    </row>
    <row r="476" spans="15:21" x14ac:dyDescent="0.25">
      <c r="O476">
        <f t="shared" si="54"/>
        <v>23.700000000000202</v>
      </c>
      <c r="P476">
        <f t="shared" si="55"/>
        <v>4.8079413628136031E-2</v>
      </c>
      <c r="Q476">
        <f t="shared" si="57"/>
        <v>55.877818074063924</v>
      </c>
      <c r="R476">
        <f t="shared" si="52"/>
        <v>0.22973080632202217</v>
      </c>
      <c r="S476">
        <f t="shared" si="53"/>
        <v>9.1656892972986626E-3</v>
      </c>
      <c r="T476">
        <f t="shared" si="51"/>
        <v>2.1056411927655506E-3</v>
      </c>
      <c r="U476">
        <f t="shared" si="56"/>
        <v>829.23392129879574</v>
      </c>
    </row>
    <row r="477" spans="15:21" x14ac:dyDescent="0.25">
      <c r="O477">
        <f t="shared" si="54"/>
        <v>23.750000000000203</v>
      </c>
      <c r="P477">
        <f t="shared" si="55"/>
        <v>4.8184695687774309E-2</v>
      </c>
      <c r="Q477">
        <f t="shared" si="57"/>
        <v>56.03236609141463</v>
      </c>
      <c r="R477">
        <f t="shared" si="52"/>
        <v>0.23009001817652946</v>
      </c>
      <c r="S477">
        <f t="shared" si="53"/>
        <v>9.1552971883031766E-3</v>
      </c>
      <c r="T477">
        <f t="shared" si="51"/>
        <v>2.1065424964682071E-3</v>
      </c>
      <c r="U477">
        <f t="shared" si="56"/>
        <v>829.75232115790163</v>
      </c>
    </row>
    <row r="478" spans="15:21" x14ac:dyDescent="0.25">
      <c r="O478">
        <f t="shared" si="54"/>
        <v>23.800000000000203</v>
      </c>
      <c r="P478">
        <f t="shared" si="55"/>
        <v>4.829002281259772E-2</v>
      </c>
      <c r="Q478">
        <f t="shared" si="57"/>
        <v>56.186980261869081</v>
      </c>
      <c r="R478">
        <f t="shared" si="52"/>
        <v>0.23044915946721739</v>
      </c>
      <c r="S478">
        <f t="shared" si="53"/>
        <v>9.1448733388963463E-3</v>
      </c>
      <c r="T478">
        <f t="shared" si="51"/>
        <v>2.1074283743828287E-3</v>
      </c>
      <c r="U478">
        <f t="shared" si="56"/>
        <v>830.27013396303107</v>
      </c>
    </row>
    <row r="479" spans="15:21" x14ac:dyDescent="0.25">
      <c r="O479">
        <f t="shared" si="54"/>
        <v>23.850000000000204</v>
      </c>
      <c r="P479">
        <f t="shared" si="55"/>
        <v>4.8395394231316863E-2</v>
      </c>
      <c r="Q479">
        <f t="shared" si="57"/>
        <v>56.341659453218753</v>
      </c>
      <c r="R479">
        <f t="shared" si="52"/>
        <v>0.23080822790803954</v>
      </c>
      <c r="S479">
        <f t="shared" si="53"/>
        <v>9.1344180964020496E-3</v>
      </c>
      <c r="T479">
        <f t="shared" si="51"/>
        <v>2.1082988538016849E-3</v>
      </c>
      <c r="U479">
        <f t="shared" si="56"/>
        <v>830.78735791759675</v>
      </c>
    </row>
    <row r="480" spans="15:21" x14ac:dyDescent="0.25">
      <c r="O480">
        <f t="shared" si="54"/>
        <v>23.900000000000205</v>
      </c>
      <c r="P480">
        <f t="shared" si="55"/>
        <v>4.8500809174006947E-2</v>
      </c>
      <c r="Q480">
        <f t="shared" si="57"/>
        <v>56.496402535258213</v>
      </c>
      <c r="R480">
        <f t="shared" si="52"/>
        <v>0.23116722122248465</v>
      </c>
      <c r="S480">
        <f t="shared" si="53"/>
        <v>9.1239318136412464E-3</v>
      </c>
      <c r="T480">
        <f t="shared" si="51"/>
        <v>2.1091539639828717E-3</v>
      </c>
      <c r="U480">
        <f t="shared" si="56"/>
        <v>831.3039912446327</v>
      </c>
    </row>
    <row r="481" spans="15:21" x14ac:dyDescent="0.25">
      <c r="O481">
        <f t="shared" si="54"/>
        <v>23.950000000000205</v>
      </c>
      <c r="P481">
        <f t="shared" si="55"/>
        <v>4.8606266872206087E-2</v>
      </c>
      <c r="Q481">
        <f t="shared" si="57"/>
        <v>56.651208379929599</v>
      </c>
      <c r="R481">
        <f t="shared" si="52"/>
        <v>0.23152613714386877</v>
      </c>
      <c r="S481">
        <f t="shared" si="53"/>
        <v>9.1134148488612125E-3</v>
      </c>
      <c r="T481">
        <f t="shared" si="51"/>
        <v>2.1099937361464113E-3</v>
      </c>
      <c r="U481">
        <f t="shared" si="56"/>
        <v>831.82003218710474</v>
      </c>
    </row>
    <row r="482" spans="15:21" x14ac:dyDescent="0.25">
      <c r="O482">
        <f t="shared" si="54"/>
        <v>24.000000000000206</v>
      </c>
      <c r="P482">
        <f t="shared" si="55"/>
        <v>4.8711766559013409E-2</v>
      </c>
      <c r="Q482">
        <f t="shared" si="57"/>
        <v>56.806075861466439</v>
      </c>
      <c r="R482">
        <f t="shared" si="52"/>
        <v>0.23188497341562522</v>
      </c>
      <c r="S482">
        <f t="shared" si="53"/>
        <v>9.1028675656637682E-3</v>
      </c>
      <c r="T482">
        <f t="shared" si="51"/>
        <v>2.1108182034698998E-3</v>
      </c>
      <c r="U482">
        <f t="shared" si="56"/>
        <v>832.33547900821793</v>
      </c>
    </row>
    <row r="483" spans="15:21" x14ac:dyDescent="0.25">
      <c r="O483">
        <f t="shared" si="54"/>
        <v>24.050000000000207</v>
      </c>
      <c r="P483">
        <f t="shared" si="55"/>
        <v>4.8817307469186902E-2</v>
      </c>
      <c r="Q483">
        <f t="shared" si="57"/>
        <v>56.961003856537431</v>
      </c>
      <c r="R483">
        <f t="shared" si="52"/>
        <v>0.23224372779159361</v>
      </c>
      <c r="S483">
        <f t="shared" si="53"/>
        <v>9.0922903329323738E-3</v>
      </c>
      <c r="T483">
        <f t="shared" si="51"/>
        <v>2.1116274010836841E-3</v>
      </c>
      <c r="U483">
        <f t="shared" si="56"/>
        <v>832.85032999171835</v>
      </c>
    </row>
    <row r="484" spans="15:21" x14ac:dyDescent="0.25">
      <c r="O484">
        <f t="shared" si="54"/>
        <v>24.100000000000207</v>
      </c>
      <c r="P484">
        <f t="shared" si="55"/>
        <v>4.8922888839241084E-2</v>
      </c>
      <c r="Q484">
        <f t="shared" si="57"/>
        <v>57.115991244389718</v>
      </c>
      <c r="R484">
        <f t="shared" si="52"/>
        <v>0.23260239803630589</v>
      </c>
      <c r="S484">
        <f t="shared" si="53"/>
        <v>9.0816835247584209E-3</v>
      </c>
      <c r="T484">
        <f t="shared" si="51"/>
        <v>2.1124213660656198E-3</v>
      </c>
      <c r="U484">
        <f t="shared" si="56"/>
        <v>833.36458344219307</v>
      </c>
    </row>
    <row r="485" spans="15:21" x14ac:dyDescent="0.25">
      <c r="O485">
        <f t="shared" si="54"/>
        <v>24.150000000000208</v>
      </c>
      <c r="P485">
        <f t="shared" si="55"/>
        <v>4.9028509907544364E-2</v>
      </c>
      <c r="Q485">
        <f t="shared" si="57"/>
        <v>57.271036906991867</v>
      </c>
      <c r="R485">
        <f t="shared" si="52"/>
        <v>0.2329609819252719</v>
      </c>
      <c r="S485">
        <f t="shared" si="53"/>
        <v>9.0710475203664188E-3</v>
      </c>
      <c r="T485">
        <f t="shared" si="51"/>
        <v>2.1132001374353638E-3</v>
      </c>
      <c r="U485">
        <f t="shared" si="56"/>
        <v>833.87823768536396</v>
      </c>
    </row>
    <row r="486" spans="15:21" x14ac:dyDescent="0.25">
      <c r="O486">
        <f t="shared" si="54"/>
        <v>24.200000000000209</v>
      </c>
      <c r="P486">
        <f t="shared" si="55"/>
        <v>4.9134169914416131E-2</v>
      </c>
      <c r="Q486">
        <f t="shared" si="57"/>
        <v>57.426139729176384</v>
      </c>
      <c r="R486">
        <f t="shared" si="52"/>
        <v>0.23331947724526175</v>
      </c>
      <c r="S486">
        <f t="shared" si="53"/>
        <v>9.0603827040382761E-3</v>
      </c>
      <c r="T486">
        <f t="shared" si="51"/>
        <v>2.1139637561482217E-3</v>
      </c>
      <c r="U486">
        <f t="shared" si="56"/>
        <v>834.39129106837845</v>
      </c>
    </row>
    <row r="487" spans="15:21" x14ac:dyDescent="0.25">
      <c r="O487">
        <f t="shared" si="54"/>
        <v>24.25000000000021</v>
      </c>
      <c r="P487">
        <f t="shared" si="55"/>
        <v>4.9239868102223541E-2</v>
      </c>
      <c r="Q487">
        <f t="shared" si="57"/>
        <v>57.581298598781729</v>
      </c>
      <c r="R487">
        <f t="shared" si="52"/>
        <v>0.23367788179458709</v>
      </c>
      <c r="S487">
        <f t="shared" si="53"/>
        <v>9.0496894650366217E-3</v>
      </c>
      <c r="T487">
        <f t="shared" si="51"/>
        <v>2.1147122650885478E-3</v>
      </c>
      <c r="U487">
        <f t="shared" si="56"/>
        <v>834.90374196009509</v>
      </c>
    </row>
    <row r="488" spans="15:21" x14ac:dyDescent="0.25">
      <c r="O488">
        <f t="shared" si="54"/>
        <v>24.30000000000021</v>
      </c>
      <c r="P488">
        <f t="shared" si="55"/>
        <v>4.934560371547797E-2</v>
      </c>
      <c r="Q488">
        <f t="shared" si="57"/>
        <v>57.736512406794006</v>
      </c>
      <c r="R488">
        <f t="shared" si="52"/>
        <v>0.23403619338338005</v>
      </c>
      <c r="S488">
        <f t="shared" si="53"/>
        <v>9.0389681975273483E-3</v>
      </c>
      <c r="T488">
        <f t="shared" si="51"/>
        <v>2.1154457090627327E-3</v>
      </c>
      <c r="U488">
        <f t="shared" si="56"/>
        <v>835.4155887513657</v>
      </c>
    </row>
    <row r="489" spans="15:21" x14ac:dyDescent="0.25">
      <c r="O489">
        <f t="shared" si="54"/>
        <v>24.350000000000211</v>
      </c>
      <c r="P489">
        <f t="shared" si="55"/>
        <v>4.9451376000931108E-2</v>
      </c>
      <c r="Q489">
        <f t="shared" si="57"/>
        <v>57.89178004748797</v>
      </c>
      <c r="R489">
        <f t="shared" si="52"/>
        <v>0.23439440983386969</v>
      </c>
      <c r="S489">
        <f t="shared" si="53"/>
        <v>9.0282193005011089E-3</v>
      </c>
      <c r="T489">
        <f t="shared" si="51"/>
        <v>2.1161641347917093E-3</v>
      </c>
      <c r="U489">
        <f t="shared" si="56"/>
        <v>835.92682985531292</v>
      </c>
    </row>
    <row r="490" spans="15:21" x14ac:dyDescent="0.25">
      <c r="O490">
        <f t="shared" si="54"/>
        <v>24.400000000000212</v>
      </c>
      <c r="P490">
        <f t="shared" si="55"/>
        <v>4.955718420767069E-2</v>
      </c>
      <c r="Q490">
        <f t="shared" si="57"/>
        <v>58.04710041856751</v>
      </c>
      <c r="R490">
        <f t="shared" si="52"/>
        <v>0.23475252898065707</v>
      </c>
      <c r="S490">
        <f t="shared" si="53"/>
        <v>9.0174431776941909E-3</v>
      </c>
      <c r="T490">
        <f t="shared" si="51"/>
        <v>2.116867590903084E-3</v>
      </c>
      <c r="U490">
        <f t="shared" si="56"/>
        <v>836.43746370760221</v>
      </c>
    </row>
    <row r="491" spans="15:21" x14ac:dyDescent="0.25">
      <c r="O491">
        <f t="shared" si="54"/>
        <v>24.450000000000212</v>
      </c>
      <c r="P491">
        <f t="shared" si="55"/>
        <v>4.9663027587215844E-2</v>
      </c>
      <c r="Q491">
        <f t="shared" si="57"/>
        <v>58.202472421305728</v>
      </c>
      <c r="R491">
        <f t="shared" si="52"/>
        <v>0.2351105486709871</v>
      </c>
      <c r="S491">
        <f t="shared" si="53"/>
        <v>9.0066402375082941E-3</v>
      </c>
      <c r="T491">
        <f t="shared" si="51"/>
        <v>2.1175561279227644E-3</v>
      </c>
      <c r="U491">
        <f t="shared" si="56"/>
        <v>836.9474887667119</v>
      </c>
    </row>
    <row r="492" spans="15:21" x14ac:dyDescent="0.25">
      <c r="O492">
        <f t="shared" si="54"/>
        <v>24.500000000000213</v>
      </c>
      <c r="P492">
        <f t="shared" si="55"/>
        <v>4.9768905393611985E-2</v>
      </c>
      <c r="Q492">
        <f t="shared" si="57"/>
        <v>58.357894960684092</v>
      </c>
      <c r="R492">
        <f t="shared" si="52"/>
        <v>0.2354684667650192</v>
      </c>
      <c r="S492">
        <f t="shared" si="53"/>
        <v>8.9958108929297457E-3</v>
      </c>
      <c r="T492">
        <f t="shared" si="51"/>
        <v>2.1182297982662254E-3</v>
      </c>
      <c r="U492">
        <f t="shared" si="56"/>
        <v>837.45690351419535</v>
      </c>
    </row>
    <row r="493" spans="15:21" x14ac:dyDescent="0.25">
      <c r="O493">
        <f t="shared" si="54"/>
        <v>24.550000000000214</v>
      </c>
      <c r="P493">
        <f t="shared" si="55"/>
        <v>4.9874816883525297E-2</v>
      </c>
      <c r="Q493">
        <f t="shared" si="57"/>
        <v>58.51336694553126</v>
      </c>
      <c r="R493">
        <f t="shared" si="52"/>
        <v>0.2358262811360945</v>
      </c>
      <c r="S493">
        <f t="shared" si="53"/>
        <v>8.984955561447865E-3</v>
      </c>
      <c r="T493">
        <f t="shared" si="51"/>
        <v>2.1188886562293198E-3</v>
      </c>
      <c r="U493">
        <f t="shared" si="56"/>
        <v>837.96570645494171</v>
      </c>
    </row>
    <row r="494" spans="15:21" x14ac:dyDescent="0.25">
      <c r="O494">
        <f t="shared" si="54"/>
        <v>24.600000000000215</v>
      </c>
      <c r="P494">
        <f t="shared" si="55"/>
        <v>4.9980761316336761E-2</v>
      </c>
      <c r="Q494">
        <f t="shared" si="57"/>
        <v>58.668887288661054</v>
      </c>
      <c r="R494">
        <f t="shared" si="52"/>
        <v>0.23618398967100174</v>
      </c>
      <c r="S494">
        <f t="shared" si="53"/>
        <v>8.974074664972494E-3</v>
      </c>
      <c r="T494">
        <f t="shared" si="51"/>
        <v>2.119532757978662E-3</v>
      </c>
      <c r="U494">
        <f t="shared" si="56"/>
        <v>838.47389611742972</v>
      </c>
    </row>
    <row r="495" spans="15:21" x14ac:dyDescent="0.25">
      <c r="O495">
        <f t="shared" si="54"/>
        <v>24.650000000000215</v>
      </c>
      <c r="P495">
        <f t="shared" si="55"/>
        <v>5.0086737954235697E-2</v>
      </c>
      <c r="Q495">
        <f t="shared" si="57"/>
        <v>58.82445490700978</v>
      </c>
      <c r="R495">
        <f t="shared" si="52"/>
        <v>0.23654159027023972</v>
      </c>
      <c r="S495">
        <f t="shared" si="53"/>
        <v>8.963168629750962E-3</v>
      </c>
      <c r="T495">
        <f t="shared" ref="T495:T558" si="58">S495*R495</f>
        <v>2.1201621615416178E-3</v>
      </c>
      <c r="U495">
        <f t="shared" si="56"/>
        <v>838.98147105397857</v>
      </c>
    </row>
    <row r="496" spans="15:21" x14ac:dyDescent="0.25">
      <c r="O496">
        <f t="shared" si="54"/>
        <v>24.700000000000216</v>
      </c>
      <c r="P496">
        <f t="shared" si="55"/>
        <v>5.0192746062312776E-2</v>
      </c>
      <c r="Q496">
        <f t="shared" si="57"/>
        <v>58.980068721772739</v>
      </c>
      <c r="R496">
        <f t="shared" si="52"/>
        <v>0.23689908084827779</v>
      </c>
      <c r="S496">
        <f t="shared" si="53"/>
        <v>8.9522378862842752E-3</v>
      </c>
      <c r="T496">
        <f t="shared" si="58"/>
        <v>2.120776926795874E-3</v>
      </c>
      <c r="U496">
        <f t="shared" si="56"/>
        <v>839.48842984099269</v>
      </c>
    </row>
    <row r="497" spans="15:21" x14ac:dyDescent="0.25">
      <c r="O497">
        <f t="shared" si="54"/>
        <v>24.750000000000217</v>
      </c>
      <c r="P497">
        <f t="shared" si="55"/>
        <v>5.0298784908652569E-2</v>
      </c>
      <c r="Q497">
        <f t="shared" si="57"/>
        <v>59.135727658540077</v>
      </c>
      <c r="R497">
        <f t="shared" si="52"/>
        <v>0.23725645933381373</v>
      </c>
      <c r="S497">
        <f t="shared" si="53"/>
        <v>8.9412828692425842E-3</v>
      </c>
      <c r="T497">
        <f t="shared" si="58"/>
        <v>2.1213771154585787E-3</v>
      </c>
      <c r="U497">
        <f t="shared" si="56"/>
        <v>839.99477107920302</v>
      </c>
    </row>
    <row r="498" spans="15:21" x14ac:dyDescent="0.25">
      <c r="O498">
        <f t="shared" si="54"/>
        <v>24.800000000000217</v>
      </c>
      <c r="P498">
        <f t="shared" si="55"/>
        <v>5.0404853764425495E-2</v>
      </c>
      <c r="Q498">
        <f t="shared" si="57"/>
        <v>59.291430647431881</v>
      </c>
      <c r="R498">
        <f t="shared" si="52"/>
        <v>0.23761372367002898</v>
      </c>
      <c r="S498">
        <f t="shared" si="53"/>
        <v>8.9303040173801564E-3</v>
      </c>
      <c r="T498">
        <f t="shared" si="58"/>
        <v>2.121962791075118E-3</v>
      </c>
      <c r="U498">
        <f t="shared" si="56"/>
        <v>840.5004933939025</v>
      </c>
    </row>
    <row r="499" spans="15:21" x14ac:dyDescent="0.25">
      <c r="O499">
        <f t="shared" si="54"/>
        <v>24.850000000000218</v>
      </c>
      <c r="P499">
        <f t="shared" si="55"/>
        <v>5.0510951903979251E-2</v>
      </c>
      <c r="Q499">
        <f t="shared" si="57"/>
        <v>59.44717662323221</v>
      </c>
      <c r="R499">
        <f t="shared" si="52"/>
        <v>0.237970871814841</v>
      </c>
      <c r="S499">
        <f t="shared" si="53"/>
        <v>8.9193017734495571E-3</v>
      </c>
      <c r="T499">
        <f t="shared" si="58"/>
        <v>2.1225340190074485E-3</v>
      </c>
      <c r="U499">
        <f t="shared" si="56"/>
        <v>841.00559543517716</v>
      </c>
    </row>
    <row r="500" spans="15:21" x14ac:dyDescent="0.25">
      <c r="O500">
        <f t="shared" si="54"/>
        <v>24.900000000000219</v>
      </c>
      <c r="P500">
        <f t="shared" si="55"/>
        <v>5.0617078604929623E-2</v>
      </c>
      <c r="Q500">
        <f t="shared" si="57"/>
        <v>59.602964525522523</v>
      </c>
      <c r="R500">
        <f t="shared" si="52"/>
        <v>0.23832790174115312</v>
      </c>
      <c r="S500">
        <f t="shared" si="53"/>
        <v>8.9082765841154259E-3</v>
      </c>
      <c r="T500">
        <f t="shared" si="58"/>
        <v>2.1230908664220762E-3</v>
      </c>
      <c r="U500">
        <f t="shared" si="56"/>
        <v>841.51007587813262</v>
      </c>
    </row>
    <row r="501" spans="15:21" x14ac:dyDescent="0.25">
      <c r="O501">
        <f t="shared" si="54"/>
        <v>24.95000000000022</v>
      </c>
      <c r="P501">
        <f t="shared" si="55"/>
        <v>5.0723233148250724E-2</v>
      </c>
      <c r="Q501">
        <f t="shared" si="57"/>
        <v>59.75879329881414</v>
      </c>
      <c r="R501">
        <f t="shared" si="52"/>
        <v>0.23868481143710168</v>
      </c>
      <c r="S501">
        <f t="shared" si="53"/>
        <v>8.897228899867533E-3</v>
      </c>
      <c r="T501">
        <f t="shared" si="58"/>
        <v>2.1236334022776138E-3</v>
      </c>
      <c r="U501">
        <f t="shared" si="56"/>
        <v>842.01393342311565</v>
      </c>
    </row>
    <row r="502" spans="15:21" x14ac:dyDescent="0.25">
      <c r="O502">
        <f t="shared" si="54"/>
        <v>25.00000000000022</v>
      </c>
      <c r="P502">
        <f t="shared" si="55"/>
        <v>5.0829414818364602E-2</v>
      </c>
      <c r="Q502">
        <f t="shared" si="57"/>
        <v>59.914661892679675</v>
      </c>
      <c r="R502">
        <f t="shared" si="52"/>
        <v>0.23904159890629992</v>
      </c>
      <c r="S502">
        <f t="shared" si="53"/>
        <v>8.8861591749333693E-3</v>
      </c>
      <c r="T502">
        <f t="shared" si="58"/>
        <v>2.1241616973119593E-3</v>
      </c>
      <c r="U502">
        <f t="shared" si="56"/>
        <v>842.51716679592982</v>
      </c>
    </row>
    <row r="503" spans="15:21" x14ac:dyDescent="0.25">
      <c r="O503">
        <f t="shared" si="54"/>
        <v>25.050000000000221</v>
      </c>
      <c r="P503">
        <f t="shared" si="55"/>
        <v>5.0935622903230199E-2</v>
      </c>
      <c r="Q503">
        <f t="shared" si="57"/>
        <v>60.07056926188379</v>
      </c>
      <c r="R503">
        <f t="shared" si="52"/>
        <v>0.23939826216807977</v>
      </c>
      <c r="S503">
        <f t="shared" si="53"/>
        <v>8.8750678671902453E-3</v>
      </c>
      <c r="T503">
        <f t="shared" si="58"/>
        <v>2.1246758240291109E-3</v>
      </c>
      <c r="U503">
        <f t="shared" si="56"/>
        <v>843.01977474804789</v>
      </c>
    </row>
    <row r="504" spans="15:21" x14ac:dyDescent="0.25">
      <c r="O504">
        <f t="shared" si="54"/>
        <v>25.100000000000222</v>
      </c>
      <c r="P504">
        <f t="shared" si="55"/>
        <v>5.1041856694431655E-2</v>
      </c>
      <c r="Q504">
        <f t="shared" si="57"/>
        <v>60.22651436651266</v>
      </c>
      <c r="R504">
        <f t="shared" si="52"/>
        <v>0.23975479925772977</v>
      </c>
      <c r="S504">
        <f t="shared" si="53"/>
        <v>8.8639554380768905E-3</v>
      </c>
      <c r="T504">
        <f t="shared" si="58"/>
        <v>2.125175856685587E-3</v>
      </c>
      <c r="U504">
        <f t="shared" si="56"/>
        <v>843.52175605681828</v>
      </c>
    </row>
    <row r="505" spans="15:21" x14ac:dyDescent="0.25">
      <c r="O505">
        <f t="shared" si="54"/>
        <v>25.150000000000222</v>
      </c>
      <c r="P505">
        <f t="shared" si="55"/>
        <v>5.1148115487265937E-2</v>
      </c>
      <c r="Q505">
        <f t="shared" si="57"/>
        <v>60.382496172102705</v>
      </c>
      <c r="R505">
        <f t="shared" si="52"/>
        <v>0.24011120822673079</v>
      </c>
      <c r="S505">
        <f t="shared" si="53"/>
        <v>8.8528223525045895E-3</v>
      </c>
      <c r="T505">
        <f t="shared" si="58"/>
        <v>2.1256618712764863E-3</v>
      </c>
      <c r="U505">
        <f t="shared" si="56"/>
        <v>844.02310952566586</v>
      </c>
    </row>
    <row r="506" spans="15:21" x14ac:dyDescent="0.25">
      <c r="O506">
        <f t="shared" si="54"/>
        <v>25.200000000000223</v>
      </c>
      <c r="P506">
        <f t="shared" si="55"/>
        <v>5.1254398580829759E-2</v>
      </c>
      <c r="Q506">
        <f t="shared" si="57"/>
        <v>60.538513649768163</v>
      </c>
      <c r="R506">
        <f t="shared" si="52"/>
        <v>0.24046748714298843</v>
      </c>
      <c r="S506">
        <f t="shared" si="53"/>
        <v>8.8416690787678706E-3</v>
      </c>
      <c r="T506">
        <f t="shared" si="58"/>
        <v>2.1261339455211714E-3</v>
      </c>
      <c r="U506">
        <f t="shared" si="56"/>
        <v>844.52383398428969</v>
      </c>
    </row>
    <row r="507" spans="15:21" x14ac:dyDescent="0.25">
      <c r="O507">
        <f t="shared" si="54"/>
        <v>25.250000000000224</v>
      </c>
      <c r="P507">
        <f t="shared" si="55"/>
        <v>5.1360705278105816E-2</v>
      </c>
      <c r="Q507">
        <f t="shared" si="57"/>
        <v>60.694565776327664</v>
      </c>
      <c r="R507">
        <f t="shared" si="52"/>
        <v>0.24082363409106239</v>
      </c>
      <c r="S507">
        <f t="shared" si="53"/>
        <v>8.8304960884548426E-3</v>
      </c>
      <c r="T507">
        <f t="shared" si="58"/>
        <v>2.1265921588486066E-3</v>
      </c>
      <c r="U507">
        <f t="shared" si="56"/>
        <v>845.02392828885377</v>
      </c>
    </row>
    <row r="508" spans="15:21" x14ac:dyDescent="0.25">
      <c r="O508">
        <f t="shared" si="54"/>
        <v>25.300000000000225</v>
      </c>
      <c r="P508">
        <f t="shared" si="55"/>
        <v>5.1467034886048244E-2</v>
      </c>
      <c r="Q508">
        <f t="shared" si="57"/>
        <v>60.850651534429659</v>
      </c>
      <c r="R508">
        <f t="shared" si="52"/>
        <v>0.24117964717239257</v>
      </c>
      <c r="S508">
        <f t="shared" si="53"/>
        <v>8.819303856357142E-3</v>
      </c>
      <c r="T508">
        <f t="shared" si="58"/>
        <v>2.1270365923823369E-3</v>
      </c>
      <c r="U508">
        <f t="shared" si="56"/>
        <v>845.52339132217355</v>
      </c>
    </row>
    <row r="509" spans="15:21" x14ac:dyDescent="0.25">
      <c r="O509">
        <f t="shared" si="54"/>
        <v>25.350000000000225</v>
      </c>
      <c r="P509">
        <f t="shared" si="55"/>
        <v>5.1573386715667358E-2</v>
      </c>
      <c r="Q509">
        <f t="shared" si="57"/>
        <v>61.006769912676873</v>
      </c>
      <c r="R509">
        <f t="shared" si="52"/>
        <v>0.24153552450552257</v>
      </c>
      <c r="S509">
        <f t="shared" si="53"/>
        <v>8.8080928603794951E-3</v>
      </c>
      <c r="T509">
        <f t="shared" si="58"/>
        <v>2.1274673289251099E-3</v>
      </c>
      <c r="U509">
        <f t="shared" si="56"/>
        <v>846.02222199389723</v>
      </c>
    </row>
    <row r="510" spans="15:21" x14ac:dyDescent="0.25">
      <c r="O510">
        <f t="shared" si="54"/>
        <v>25.400000000000226</v>
      </c>
      <c r="P510">
        <f t="shared" si="55"/>
        <v>5.1679760082113613E-2</v>
      </c>
      <c r="Q510">
        <f t="shared" si="57"/>
        <v>61.162919905749519</v>
      </c>
      <c r="R510">
        <f t="shared" si="52"/>
        <v>0.24189126422631926</v>
      </c>
      <c r="S510">
        <f t="shared" si="53"/>
        <v>8.7968635814489951E-3</v>
      </c>
      <c r="T510">
        <f t="shared" si="58"/>
        <v>2.1278844529431639E-3</v>
      </c>
      <c r="U510">
        <f t="shared" si="56"/>
        <v>846.52041924068294</v>
      </c>
    </row>
    <row r="511" spans="15:21" x14ac:dyDescent="0.25">
      <c r="O511">
        <f t="shared" si="54"/>
        <v>25.450000000000227</v>
      </c>
      <c r="P511">
        <f t="shared" si="55"/>
        <v>5.1786154304760773E-2</v>
      </c>
      <c r="Q511">
        <f t="shared" si="57"/>
        <v>61.319100514527321</v>
      </c>
      <c r="R511">
        <f t="shared" si="52"/>
        <v>0.2422468644881898</v>
      </c>
      <c r="S511">
        <f t="shared" si="53"/>
        <v>8.7856165034240919E-3</v>
      </c>
      <c r="T511">
        <f t="shared" si="58"/>
        <v>2.1282880505501798E-3</v>
      </c>
      <c r="U511">
        <f t="shared" si="56"/>
        <v>847.01798202636803</v>
      </c>
    </row>
    <row r="512" spans="15:21" x14ac:dyDescent="0.25">
      <c r="O512">
        <f t="shared" si="54"/>
        <v>25.500000000000227</v>
      </c>
      <c r="P512">
        <f t="shared" si="55"/>
        <v>5.1892568707288284E-2</v>
      </c>
      <c r="Q512">
        <f t="shared" si="57"/>
        <v>61.475310746210596</v>
      </c>
      <c r="R512">
        <f t="shared" si="52"/>
        <v>0.2426023234622951</v>
      </c>
      <c r="S512">
        <f t="shared" si="53"/>
        <v>8.7743521130033073E-3</v>
      </c>
      <c r="T512">
        <f t="shared" si="58"/>
        <v>2.1286782094909009E-3</v>
      </c>
      <c r="U512">
        <f t="shared" si="56"/>
        <v>847.514909342137</v>
      </c>
    </row>
    <row r="513" spans="15:21" x14ac:dyDescent="0.25">
      <c r="O513">
        <f t="shared" si="54"/>
        <v>25.550000000000228</v>
      </c>
      <c r="P513">
        <f t="shared" si="55"/>
        <v>5.199900261776283E-2</v>
      </c>
      <c r="Q513">
        <f t="shared" si="57"/>
        <v>61.631549614439777</v>
      </c>
      <c r="R513">
        <f t="shared" si="52"/>
        <v>0.24295763933775963</v>
      </c>
      <c r="S513">
        <f t="shared" si="53"/>
        <v>8.7630708996336518E-3</v>
      </c>
      <c r="T513">
        <f t="shared" si="58"/>
        <v>2.1290550191244094E-3</v>
      </c>
      <c r="U513">
        <f t="shared" si="56"/>
        <v>848.011200206681</v>
      </c>
    </row>
    <row r="514" spans="15:21" x14ac:dyDescent="0.25">
      <c r="O514">
        <f t="shared" si="54"/>
        <v>25.600000000000229</v>
      </c>
      <c r="P514">
        <f t="shared" si="55"/>
        <v>5.210545536871905E-2</v>
      </c>
      <c r="Q514">
        <f t="shared" si="57"/>
        <v>61.787816139414119</v>
      </c>
      <c r="R514">
        <f t="shared" ref="R514:R577" si="59">($K$10+Q514)*144/($K$8*U514)</f>
        <v>0.24331281032187899</v>
      </c>
      <c r="S514">
        <f t="shared" ref="S514:S577" si="60">(coef5*Q514^5+coef4*Q514^4+coef3*Q514^3+coef2*Q514^2+coef1*Q514+coef0)/60</f>
        <v>8.7517733554189313E-3</v>
      </c>
      <c r="T514">
        <f t="shared" si="58"/>
        <v>2.129418570407121E-3</v>
      </c>
      <c r="U514">
        <f t="shared" si="56"/>
        <v>848.50685366635423</v>
      </c>
    </row>
    <row r="515" spans="15:21" x14ac:dyDescent="0.25">
      <c r="O515">
        <f t="shared" ref="O515:O578" si="61">O514+dt</f>
        <v>25.65000000000023</v>
      </c>
      <c r="P515">
        <f t="shared" ref="P515:P578" si="62">P514+T514*dt</f>
        <v>5.2211926297239405E-2</v>
      </c>
      <c r="Q515">
        <f t="shared" si="57"/>
        <v>61.944109348008681</v>
      </c>
      <c r="R515">
        <f t="shared" si="59"/>
        <v>0.24366783464032249</v>
      </c>
      <c r="S515">
        <f t="shared" si="60"/>
        <v>8.7404599750277919E-3</v>
      </c>
      <c r="T515">
        <f t="shared" si="58"/>
        <v>2.1297689558754294E-3</v>
      </c>
      <c r="U515">
        <f t="shared" ref="U515:U578" si="63">$K$9*((Q515+$K$10)/($K$10))^(($K$11-1)/$K$11)</f>
        <v>849.00186879532384</v>
      </c>
    </row>
    <row r="516" spans="15:21" x14ac:dyDescent="0.25">
      <c r="O516">
        <f t="shared" si="61"/>
        <v>25.70000000000023</v>
      </c>
      <c r="P516">
        <f t="shared" si="62"/>
        <v>5.2318414745033175E-2</v>
      </c>
      <c r="Q516">
        <f t="shared" ref="Q516:Q579" si="64">P516*$K$8*$K$9/($K$6*144)-$K$10</f>
        <v>62.100428273890486</v>
      </c>
      <c r="R516">
        <f t="shared" si="59"/>
        <v>0.24402271053733404</v>
      </c>
      <c r="S516">
        <f t="shared" si="60"/>
        <v>8.7291312556016295E-3</v>
      </c>
      <c r="T516">
        <f t="shared" si="58"/>
        <v>2.1301062696280717E-3</v>
      </c>
      <c r="U516">
        <f t="shared" si="63"/>
        <v>849.49624469571575</v>
      </c>
    </row>
    <row r="517" spans="15:21" x14ac:dyDescent="0.25">
      <c r="O517">
        <f t="shared" si="61"/>
        <v>25.750000000000231</v>
      </c>
      <c r="P517">
        <f t="shared" si="62"/>
        <v>5.2424920058514575E-2</v>
      </c>
      <c r="Q517">
        <f t="shared" si="64"/>
        <v>62.256771957633191</v>
      </c>
      <c r="R517">
        <f t="shared" si="59"/>
        <v>0.24437743627592853</v>
      </c>
      <c r="S517">
        <f t="shared" si="60"/>
        <v>8.7177876966623314E-3</v>
      </c>
      <c r="T517">
        <f t="shared" si="58"/>
        <v>2.1304306073081725E-3</v>
      </c>
      <c r="U517">
        <f t="shared" si="63"/>
        <v>849.98998049775423</v>
      </c>
    </row>
    <row r="518" spans="15:21" x14ac:dyDescent="0.25">
      <c r="O518">
        <f t="shared" si="61"/>
        <v>25.800000000000232</v>
      </c>
      <c r="P518">
        <f t="shared" si="62"/>
        <v>5.2531441588879985E-2</v>
      </c>
      <c r="Q518">
        <f t="shared" si="64"/>
        <v>62.413139446830286</v>
      </c>
      <c r="R518">
        <f t="shared" si="59"/>
        <v>0.24473201013808454</v>
      </c>
      <c r="S518">
        <f t="shared" si="60"/>
        <v>8.7064298000199651E-3</v>
      </c>
      <c r="T518">
        <f t="shared" si="58"/>
        <v>2.1307420660850074E-3</v>
      </c>
      <c r="U518">
        <f t="shared" si="63"/>
        <v>850.48307535989693</v>
      </c>
    </row>
    <row r="519" spans="15:21" x14ac:dyDescent="0.25">
      <c r="O519">
        <f t="shared" si="61"/>
        <v>25.850000000000232</v>
      </c>
      <c r="P519">
        <f t="shared" si="62"/>
        <v>5.2637978692184235E-2</v>
      </c>
      <c r="Q519">
        <f t="shared" si="64"/>
        <v>62.569529796207277</v>
      </c>
      <c r="R519">
        <f t="shared" si="59"/>
        <v>0.24508643042493478</v>
      </c>
      <c r="S519">
        <f t="shared" si="60"/>
        <v>8.6950580696803434E-3</v>
      </c>
      <c r="T519">
        <f t="shared" si="58"/>
        <v>2.131040744635479E-3</v>
      </c>
      <c r="U519">
        <f t="shared" si="63"/>
        <v>850.97552846896497</v>
      </c>
    </row>
    <row r="520" spans="15:21" x14ac:dyDescent="0.25">
      <c r="O520">
        <f t="shared" si="61"/>
        <v>25.900000000000233</v>
      </c>
      <c r="P520">
        <f t="shared" si="62"/>
        <v>5.2744530729416012E-2</v>
      </c>
      <c r="Q520">
        <f t="shared" si="64"/>
        <v>62.725942067732248</v>
      </c>
      <c r="R520">
        <f t="shared" si="59"/>
        <v>0.24544069545695152</v>
      </c>
      <c r="S520">
        <f t="shared" si="60"/>
        <v>8.6836730117524907E-3</v>
      </c>
      <c r="T520">
        <f t="shared" si="58"/>
        <v>2.131326743125292E-3</v>
      </c>
      <c r="U520">
        <f t="shared" si="63"/>
        <v>851.46733904026678</v>
      </c>
    </row>
    <row r="521" spans="15:21" x14ac:dyDescent="0.25">
      <c r="O521">
        <f t="shared" si="61"/>
        <v>25.950000000000234</v>
      </c>
      <c r="P521">
        <f t="shared" si="62"/>
        <v>5.2851097066572275E-2</v>
      </c>
      <c r="Q521">
        <f t="shared" si="64"/>
        <v>62.882375330725139</v>
      </c>
      <c r="R521">
        <f t="shared" si="59"/>
        <v>0.24579480357412983</v>
      </c>
      <c r="S521">
        <f t="shared" si="60"/>
        <v>8.6722751343562068E-3</v>
      </c>
      <c r="T521">
        <f t="shared" si="58"/>
        <v>2.1316001631898943E-3</v>
      </c>
      <c r="U521">
        <f t="shared" si="63"/>
        <v>851.95850631771725</v>
      </c>
    </row>
    <row r="522" spans="15:21" x14ac:dyDescent="0.25">
      <c r="O522">
        <f t="shared" si="61"/>
        <v>26.000000000000234</v>
      </c>
      <c r="P522">
        <f t="shared" si="62"/>
        <v>5.2957677074731771E-2</v>
      </c>
      <c r="Q522">
        <f t="shared" si="64"/>
        <v>63.038828661965667</v>
      </c>
      <c r="R522">
        <f t="shared" si="59"/>
        <v>0.24614875313616608</v>
      </c>
      <c r="S522">
        <f t="shared" si="60"/>
        <v>8.6608649475295001E-3</v>
      </c>
      <c r="T522">
        <f t="shared" si="58"/>
        <v>2.1318611079151127E-3</v>
      </c>
      <c r="U522">
        <f t="shared" si="63"/>
        <v>852.44902957395186</v>
      </c>
    </row>
    <row r="523" spans="15:21" x14ac:dyDescent="0.25">
      <c r="O523">
        <f t="shared" si="61"/>
        <v>26.050000000000235</v>
      </c>
      <c r="P523">
        <f t="shared" si="62"/>
        <v>5.3064270130127524E-2</v>
      </c>
      <c r="Q523">
        <f t="shared" si="64"/>
        <v>63.195301145799746</v>
      </c>
      <c r="R523">
        <f t="shared" si="59"/>
        <v>0.2465025425226334</v>
      </c>
      <c r="S523">
        <f t="shared" si="60"/>
        <v>8.6494429631360226E-3</v>
      </c>
      <c r="T523">
        <f t="shared" si="58"/>
        <v>2.1321096818175296E-3</v>
      </c>
      <c r="U523">
        <f t="shared" si="63"/>
        <v>852.93890811043616</v>
      </c>
    </row>
    <row r="524" spans="15:21" x14ac:dyDescent="0.25">
      <c r="O524">
        <f t="shared" si="61"/>
        <v>26.100000000000236</v>
      </c>
      <c r="P524">
        <f t="shared" si="62"/>
        <v>5.3170875614218398E-2</v>
      </c>
      <c r="Q524">
        <f t="shared" si="64"/>
        <v>63.351791874244483</v>
      </c>
      <c r="R524">
        <f t="shared" si="59"/>
        <v>0.24685617013315372</v>
      </c>
      <c r="S524">
        <f t="shared" si="60"/>
        <v>8.6380096947726928E-3</v>
      </c>
      <c r="T524">
        <f t="shared" si="58"/>
        <v>2.1323459908246392E-3</v>
      </c>
      <c r="U524">
        <f t="shared" si="63"/>
        <v>853.42814125756763</v>
      </c>
    </row>
    <row r="525" spans="15:21" x14ac:dyDescent="0.25">
      <c r="O525">
        <f t="shared" si="61"/>
        <v>26.150000000000237</v>
      </c>
      <c r="P525">
        <f t="shared" si="62"/>
        <v>5.3277492913759633E-2</v>
      </c>
      <c r="Q525">
        <f t="shared" si="64"/>
        <v>63.508299947091814</v>
      </c>
      <c r="R525">
        <f t="shared" si="59"/>
        <v>0.24720963438756563</v>
      </c>
      <c r="S525">
        <f t="shared" si="60"/>
        <v>8.626565657677214E-3</v>
      </c>
      <c r="T525">
        <f t="shared" si="58"/>
        <v>2.1325701422547135E-3</v>
      </c>
      <c r="U525">
        <f t="shared" si="63"/>
        <v>853.91672837477563</v>
      </c>
    </row>
    <row r="526" spans="15:21" x14ac:dyDescent="0.25">
      <c r="O526">
        <f t="shared" si="61"/>
        <v>26.200000000000237</v>
      </c>
      <c r="P526">
        <f t="shared" si="62"/>
        <v>5.3384121420872371E-2</v>
      </c>
      <c r="Q526">
        <f t="shared" si="64"/>
        <v>63.66482447201048</v>
      </c>
      <c r="R526">
        <f t="shared" si="59"/>
        <v>0.24756293372608865</v>
      </c>
      <c r="S526">
        <f t="shared" si="60"/>
        <v>8.6151113686358301E-3</v>
      </c>
      <c r="T526">
        <f t="shared" si="58"/>
        <v>2.132782244796465E-3</v>
      </c>
      <c r="U526">
        <f t="shared" si="63"/>
        <v>854.40466885061369</v>
      </c>
    </row>
    <row r="527" spans="15:21" x14ac:dyDescent="0.25">
      <c r="O527">
        <f t="shared" si="61"/>
        <v>26.250000000000238</v>
      </c>
      <c r="P527">
        <f t="shared" si="62"/>
        <v>5.3490760533112192E-2</v>
      </c>
      <c r="Q527">
        <f t="shared" si="64"/>
        <v>63.821364564646657</v>
      </c>
      <c r="R527">
        <f t="shared" si="59"/>
        <v>0.24791606660948426</v>
      </c>
      <c r="S527">
        <f t="shared" si="60"/>
        <v>8.6036473458910561E-3</v>
      </c>
      <c r="T527">
        <f t="shared" si="58"/>
        <v>2.1329824084884395E-3</v>
      </c>
      <c r="U527">
        <f t="shared" si="63"/>
        <v>854.89196210284672</v>
      </c>
    </row>
    <row r="528" spans="15:21" x14ac:dyDescent="0.25">
      <c r="O528">
        <f t="shared" si="61"/>
        <v>26.300000000000239</v>
      </c>
      <c r="P528">
        <f t="shared" si="62"/>
        <v>5.3597409653536612E-2</v>
      </c>
      <c r="Q528">
        <f t="shared" si="64"/>
        <v>63.977919348723077</v>
      </c>
      <c r="R528">
        <f t="shared" si="59"/>
        <v>0.24826903151921259</v>
      </c>
      <c r="S528">
        <f t="shared" si="60"/>
        <v>8.5921741090496072E-3</v>
      </c>
      <c r="T528">
        <f t="shared" si="58"/>
        <v>2.1331707446981991E-3</v>
      </c>
      <c r="U528">
        <f t="shared" si="63"/>
        <v>855.37860757853514</v>
      </c>
    </row>
    <row r="529" spans="15:21" x14ac:dyDescent="0.25">
      <c r="O529">
        <f t="shared" si="61"/>
        <v>26.350000000000239</v>
      </c>
      <c r="P529">
        <f t="shared" si="62"/>
        <v>5.3704068190771524E-2</v>
      </c>
      <c r="Q529">
        <f t="shared" si="64"/>
        <v>64.13448795613651</v>
      </c>
      <c r="R529">
        <f t="shared" si="59"/>
        <v>0.24862182695758575</v>
      </c>
      <c r="S529">
        <f t="shared" si="60"/>
        <v>8.5806921789905941E-3</v>
      </c>
      <c r="T529">
        <f t="shared" si="58"/>
        <v>2.1333473661013088E-3</v>
      </c>
      <c r="U529">
        <f t="shared" si="63"/>
        <v>855.86460475411104</v>
      </c>
    </row>
    <row r="530" spans="15:21" x14ac:dyDescent="0.25">
      <c r="O530">
        <f t="shared" si="61"/>
        <v>26.40000000000024</v>
      </c>
      <c r="P530">
        <f t="shared" si="62"/>
        <v>5.3810735559076589E-2</v>
      </c>
      <c r="Q530">
        <f t="shared" si="64"/>
        <v>64.291069527053764</v>
      </c>
      <c r="R530">
        <f t="shared" si="59"/>
        <v>0.24897445144791716</v>
      </c>
      <c r="S530">
        <f t="shared" si="60"/>
        <v>8.56920207777369E-3</v>
      </c>
      <c r="T530">
        <f t="shared" si="58"/>
        <v>2.1335123866600566E-3</v>
      </c>
      <c r="U530">
        <f t="shared" si="63"/>
        <v>856.34995313545107</v>
      </c>
    </row>
    <row r="531" spans="15:21" x14ac:dyDescent="0.25">
      <c r="O531">
        <f t="shared" si="61"/>
        <v>26.450000000000241</v>
      </c>
      <c r="P531">
        <f t="shared" si="62"/>
        <v>5.3917411178409591E-2</v>
      </c>
      <c r="Q531">
        <f t="shared" si="64"/>
        <v>64.447663210006183</v>
      </c>
      <c r="R531">
        <f t="shared" si="59"/>
        <v>0.24932690353466744</v>
      </c>
      <c r="S531">
        <f t="shared" si="60"/>
        <v>8.5577043285476658E-3</v>
      </c>
      <c r="T531">
        <f t="shared" si="58"/>
        <v>2.1336659216020099E-3</v>
      </c>
      <c r="U531">
        <f t="shared" si="63"/>
        <v>856.83465225794305</v>
      </c>
    </row>
    <row r="532" spans="15:21" x14ac:dyDescent="0.25">
      <c r="O532">
        <f t="shared" si="61"/>
        <v>26.500000000000242</v>
      </c>
      <c r="P532">
        <f t="shared" si="62"/>
        <v>5.4024094474489692E-2</v>
      </c>
      <c r="Q532">
        <f t="shared" si="64"/>
        <v>64.604268161982489</v>
      </c>
      <c r="R532">
        <f t="shared" si="59"/>
        <v>0.24967918178358614</v>
      </c>
      <c r="S532">
        <f t="shared" si="60"/>
        <v>8.5461994554591279E-3</v>
      </c>
      <c r="T532">
        <f t="shared" si="58"/>
        <v>2.1338080873983646E-3</v>
      </c>
      <c r="U532">
        <f t="shared" si="63"/>
        <v>857.31870168654802</v>
      </c>
    </row>
    <row r="533" spans="15:21" x14ac:dyDescent="0.25">
      <c r="O533">
        <f t="shared" si="61"/>
        <v>26.550000000000242</v>
      </c>
      <c r="P533">
        <f t="shared" si="62"/>
        <v>5.4130784878859611E-2</v>
      </c>
      <c r="Q533">
        <f t="shared" si="64"/>
        <v>64.760883548520013</v>
      </c>
      <c r="R533">
        <f t="shared" si="59"/>
        <v>0.25003128478184961</v>
      </c>
      <c r="S533">
        <f t="shared" si="60"/>
        <v>8.5346879835614172E-3</v>
      </c>
      <c r="T533">
        <f t="shared" si="58"/>
        <v>2.1339390017420744E-3</v>
      </c>
      <c r="U533">
        <f t="shared" si="63"/>
        <v>857.80210101585749</v>
      </c>
    </row>
    <row r="534" spans="15:21" x14ac:dyDescent="0.25">
      <c r="O534">
        <f t="shared" si="61"/>
        <v>26.600000000000243</v>
      </c>
      <c r="P534">
        <f t="shared" si="62"/>
        <v>5.4237481828946714E-2</v>
      </c>
      <c r="Q534">
        <f t="shared" si="64"/>
        <v>64.917508543794455</v>
      </c>
      <c r="R534">
        <f t="shared" si="59"/>
        <v>0.25038321113819556</v>
      </c>
      <c r="S534">
        <f t="shared" si="60"/>
        <v>8.5231704387238438E-3</v>
      </c>
      <c r="T534">
        <f t="shared" si="58"/>
        <v>2.1340587835258192E-3</v>
      </c>
      <c r="U534">
        <f t="shared" si="63"/>
        <v>858.28484987014383</v>
      </c>
    </row>
    <row r="535" spans="15:21" x14ac:dyDescent="0.25">
      <c r="O535">
        <f t="shared" si="61"/>
        <v>26.650000000000244</v>
      </c>
      <c r="P535">
        <f t="shared" si="62"/>
        <v>5.4344184768123006E-2</v>
      </c>
      <c r="Q535">
        <f t="shared" si="64"/>
        <v>65.0741423307079</v>
      </c>
      <c r="R535">
        <f t="shared" si="59"/>
        <v>0.25073495948305341</v>
      </c>
      <c r="S535">
        <f t="shared" si="60"/>
        <v>8.5116473475413592E-3</v>
      </c>
      <c r="T535">
        <f t="shared" si="58"/>
        <v>2.1341675528198218E-3</v>
      </c>
      <c r="U535">
        <f t="shared" si="63"/>
        <v>858.76694790340775</v>
      </c>
    </row>
    <row r="536" spans="15:21" x14ac:dyDescent="0.25">
      <c r="O536">
        <f t="shared" si="61"/>
        <v>26.700000000000244</v>
      </c>
      <c r="P536">
        <f t="shared" si="62"/>
        <v>5.4450893145763998E-2</v>
      </c>
      <c r="Q536">
        <f t="shared" si="64"/>
        <v>65.2307841009752</v>
      </c>
      <c r="R536">
        <f t="shared" si="59"/>
        <v>0.25108652846867008</v>
      </c>
      <c r="S536">
        <f t="shared" si="60"/>
        <v>8.500119237244157E-3</v>
      </c>
      <c r="T536">
        <f t="shared" si="58"/>
        <v>2.1342654308493954E-3</v>
      </c>
      <c r="U536">
        <f t="shared" si="63"/>
        <v>859.24839479941943</v>
      </c>
    </row>
    <row r="537" spans="15:21" x14ac:dyDescent="0.25">
      <c r="O537">
        <f t="shared" si="61"/>
        <v>26.750000000000245</v>
      </c>
      <c r="P537">
        <f t="shared" si="62"/>
        <v>5.4557606417306469E-2</v>
      </c>
      <c r="Q537">
        <f t="shared" si="64"/>
        <v>65.387433055208803</v>
      </c>
      <c r="R537">
        <f t="shared" si="59"/>
        <v>0.25143791676923388</v>
      </c>
      <c r="S537">
        <f t="shared" si="60"/>
        <v>8.4885866356080759E-3</v>
      </c>
      <c r="T537">
        <f t="shared" si="58"/>
        <v>2.1343525399724543E-3</v>
      </c>
      <c r="U537">
        <f t="shared" si="63"/>
        <v>859.72919027175396</v>
      </c>
    </row>
    <row r="538" spans="15:21" x14ac:dyDescent="0.25">
      <c r="O538">
        <f t="shared" si="61"/>
        <v>26.800000000000246</v>
      </c>
      <c r="P538">
        <f t="shared" si="62"/>
        <v>5.4664324044305095E-2</v>
      </c>
      <c r="Q538">
        <f t="shared" si="64"/>
        <v>65.544088403001922</v>
      </c>
      <c r="R538">
        <f t="shared" si="59"/>
        <v>0.25178912308099227</v>
      </c>
      <c r="S538">
        <f t="shared" si="60"/>
        <v>8.47705007086497E-3</v>
      </c>
      <c r="T538">
        <f t="shared" si="58"/>
        <v>2.1344290036567543E-3</v>
      </c>
      <c r="U538">
        <f t="shared" si="63"/>
        <v>860.20933406382403</v>
      </c>
    </row>
    <row r="539" spans="15:21" x14ac:dyDescent="0.25">
      <c r="O539">
        <f t="shared" si="61"/>
        <v>26.850000000000247</v>
      </c>
      <c r="P539">
        <f t="shared" si="62"/>
        <v>5.4771045494487934E-2</v>
      </c>
      <c r="Q539">
        <f t="shared" si="64"/>
        <v>65.700749363009891</v>
      </c>
      <c r="R539">
        <f t="shared" si="59"/>
        <v>0.25214014612236707</v>
      </c>
      <c r="S539">
        <f t="shared" si="60"/>
        <v>8.4655100716136949E-3</v>
      </c>
      <c r="T539">
        <f t="shared" si="58"/>
        <v>2.1344949464570471E-3</v>
      </c>
      <c r="U539">
        <f t="shared" si="63"/>
        <v>860.6888259489042</v>
      </c>
    </row>
    <row r="540" spans="15:21" x14ac:dyDescent="0.25">
      <c r="O540">
        <f t="shared" si="61"/>
        <v>26.900000000000247</v>
      </c>
      <c r="P540">
        <f t="shared" si="62"/>
        <v>5.4877770241810786E-2</v>
      </c>
      <c r="Q540">
        <f t="shared" si="64"/>
        <v>65.857415163030069</v>
      </c>
      <c r="R540">
        <f t="shared" si="59"/>
        <v>0.25249098463406583</v>
      </c>
      <c r="S540">
        <f t="shared" si="60"/>
        <v>8.4539671667314201E-3</v>
      </c>
      <c r="T540">
        <f t="shared" si="58"/>
        <v>2.1345504939920801E-3</v>
      </c>
      <c r="U540">
        <f t="shared" si="63"/>
        <v>861.1676657301532</v>
      </c>
    </row>
    <row r="541" spans="15:21" x14ac:dyDescent="0.25">
      <c r="O541">
        <f t="shared" si="61"/>
        <v>26.950000000000248</v>
      </c>
      <c r="P541">
        <f t="shared" si="62"/>
        <v>5.498449776651039E-2</v>
      </c>
      <c r="Q541">
        <f t="shared" si="64"/>
        <v>66.01408504007982</v>
      </c>
      <c r="R541">
        <f t="shared" si="59"/>
        <v>0.25284163737918819</v>
      </c>
      <c r="S541">
        <f t="shared" si="60"/>
        <v>8.4424218852852447E-3</v>
      </c>
      <c r="T541">
        <f t="shared" si="58"/>
        <v>2.1345957729214144E-3</v>
      </c>
      <c r="U541">
        <f t="shared" si="63"/>
        <v>861.64585324062989</v>
      </c>
    </row>
    <row r="542" spans="15:21" x14ac:dyDescent="0.25">
      <c r="O542">
        <f t="shared" si="61"/>
        <v>27.000000000000249</v>
      </c>
      <c r="P542">
        <f t="shared" si="62"/>
        <v>5.5091227555156462E-2</v>
      </c>
      <c r="Q542">
        <f t="shared" si="64"/>
        <v>66.170758240472964</v>
      </c>
      <c r="R542">
        <f t="shared" si="59"/>
        <v>0.25319210314332974</v>
      </c>
      <c r="S542">
        <f t="shared" si="60"/>
        <v>8.4308747564444692E-3</v>
      </c>
      <c r="T542">
        <f t="shared" si="58"/>
        <v>2.1346309109221829E-3</v>
      </c>
      <c r="U542">
        <f t="shared" si="63"/>
        <v>862.1233883433033</v>
      </c>
    </row>
    <row r="543" spans="15:21" x14ac:dyDescent="0.25">
      <c r="O543">
        <f t="shared" si="61"/>
        <v>27.050000000000249</v>
      </c>
      <c r="P543">
        <f t="shared" si="62"/>
        <v>5.5197959100702569E-2</v>
      </c>
      <c r="Q543">
        <f t="shared" si="64"/>
        <v>66.327434019894454</v>
      </c>
      <c r="R543">
        <f t="shared" si="59"/>
        <v>0.25354238073468094</v>
      </c>
      <c r="S543">
        <f t="shared" si="60"/>
        <v>8.4193263093931044E-3</v>
      </c>
      <c r="T543">
        <f t="shared" si="58"/>
        <v>2.1346560366656627E-3</v>
      </c>
      <c r="U543">
        <f t="shared" si="63"/>
        <v>862.60027093106032</v>
      </c>
    </row>
    <row r="544" spans="15:21" x14ac:dyDescent="0.25">
      <c r="O544">
        <f t="shared" si="61"/>
        <v>27.10000000000025</v>
      </c>
      <c r="P544">
        <f t="shared" si="62"/>
        <v>5.5304691902535855E-2</v>
      </c>
      <c r="Q544">
        <f t="shared" si="64"/>
        <v>66.484111643473398</v>
      </c>
      <c r="R544">
        <f t="shared" si="59"/>
        <v>0.25389246898412271</v>
      </c>
      <c r="S544">
        <f t="shared" si="60"/>
        <v>8.4077770732428683E-3</v>
      </c>
      <c r="T544">
        <f t="shared" si="58"/>
        <v>2.1346712797937328E-3</v>
      </c>
      <c r="U544">
        <f t="shared" si="63"/>
        <v>863.07650092670519</v>
      </c>
    </row>
    <row r="545" spans="15:21" x14ac:dyDescent="0.25">
      <c r="O545">
        <f t="shared" si="61"/>
        <v>27.150000000000251</v>
      </c>
      <c r="P545">
        <f t="shared" si="62"/>
        <v>5.5411425466525541E-2</v>
      </c>
      <c r="Q545">
        <f t="shared" si="64"/>
        <v>66.640790385854132</v>
      </c>
      <c r="R545">
        <f t="shared" si="59"/>
        <v>0.25424236674531742</v>
      </c>
      <c r="S545">
        <f t="shared" si="60"/>
        <v>8.39622757694692E-3</v>
      </c>
      <c r="T545">
        <f t="shared" si="58"/>
        <v>2.1346767708952867E-3</v>
      </c>
      <c r="U545">
        <f t="shared" si="63"/>
        <v>863.55207828295704</v>
      </c>
    </row>
    <row r="546" spans="15:21" x14ac:dyDescent="0.25">
      <c r="O546">
        <f t="shared" si="61"/>
        <v>27.200000000000252</v>
      </c>
      <c r="P546">
        <f t="shared" si="62"/>
        <v>5.5518159305070307E-2</v>
      </c>
      <c r="Q546">
        <f t="shared" si="64"/>
        <v>66.797469531265975</v>
      </c>
      <c r="R546">
        <f t="shared" si="59"/>
        <v>0.25459207289479718</v>
      </c>
      <c r="S546">
        <f t="shared" si="60"/>
        <v>8.3846783492137113E-3</v>
      </c>
      <c r="T546">
        <f t="shared" si="58"/>
        <v>2.1346726414824451E-3</v>
      </c>
      <c r="U546">
        <f t="shared" si="63"/>
        <v>864.02700298244054</v>
      </c>
    </row>
    <row r="547" spans="15:21" x14ac:dyDescent="0.25">
      <c r="O547">
        <f t="shared" si="61"/>
        <v>27.250000000000252</v>
      </c>
      <c r="P547">
        <f t="shared" si="62"/>
        <v>5.5624892937144427E-2</v>
      </c>
      <c r="Q547">
        <f t="shared" si="64"/>
        <v>66.954148373590783</v>
      </c>
      <c r="R547">
        <f t="shared" si="59"/>
        <v>0.25494158633204689</v>
      </c>
      <c r="S547">
        <f t="shared" si="60"/>
        <v>8.3731299184216477E-3</v>
      </c>
      <c r="T547">
        <f t="shared" si="58"/>
        <v>2.1346590239667371E-3</v>
      </c>
      <c r="U547">
        <f t="shared" si="63"/>
        <v>864.50127503767226</v>
      </c>
    </row>
    <row r="548" spans="15:21" x14ac:dyDescent="0.25">
      <c r="O548">
        <f t="shared" si="61"/>
        <v>27.300000000000253</v>
      </c>
      <c r="P548">
        <f t="shared" si="62"/>
        <v>5.573162588834276E-2</v>
      </c>
      <c r="Q548">
        <f t="shared" si="64"/>
        <v>67.110826216429018</v>
      </c>
      <c r="R548">
        <f t="shared" si="59"/>
        <v>0.25529090597958393</v>
      </c>
      <c r="S548">
        <f t="shared" si="60"/>
        <v>8.3615828125341261E-3</v>
      </c>
      <c r="T548">
        <f t="shared" si="58"/>
        <v>2.1346360516351546E-3</v>
      </c>
      <c r="U548">
        <f t="shared" si="63"/>
        <v>864.97489449104262</v>
      </c>
    </row>
    <row r="549" spans="15:21" x14ac:dyDescent="0.25">
      <c r="O549">
        <f t="shared" si="61"/>
        <v>27.350000000000254</v>
      </c>
      <c r="P549">
        <f t="shared" si="62"/>
        <v>5.5838357690924517E-2</v>
      </c>
      <c r="Q549">
        <f t="shared" si="64"/>
        <v>67.267502373164092</v>
      </c>
      <c r="R549">
        <f t="shared" si="59"/>
        <v>0.25564003078303438</v>
      </c>
      <c r="S549">
        <f t="shared" si="60"/>
        <v>8.3500375590152363E-3</v>
      </c>
      <c r="T549">
        <f t="shared" si="58"/>
        <v>2.1346038586261482E-3</v>
      </c>
      <c r="U549">
        <f t="shared" si="63"/>
        <v>865.44786141479301</v>
      </c>
    </row>
    <row r="550" spans="15:21" x14ac:dyDescent="0.25">
      <c r="O550">
        <f t="shared" si="61"/>
        <v>27.400000000000254</v>
      </c>
      <c r="P550">
        <f t="shared" si="62"/>
        <v>5.5945087883855826E-2</v>
      </c>
      <c r="Q550">
        <f t="shared" si="64"/>
        <v>67.42417616702474</v>
      </c>
      <c r="R550">
        <f t="shared" si="59"/>
        <v>0.25598895971120433</v>
      </c>
      <c r="S550">
        <f t="shared" si="60"/>
        <v>8.3384946847458903E-3</v>
      </c>
      <c r="T550">
        <f t="shared" si="58"/>
        <v>2.1345625799055073E-3</v>
      </c>
      <c r="U550">
        <f t="shared" si="63"/>
        <v>865.92017591098727</v>
      </c>
    </row>
    <row r="551" spans="15:21" x14ac:dyDescent="0.25">
      <c r="O551">
        <f t="shared" si="61"/>
        <v>27.450000000000255</v>
      </c>
      <c r="P551">
        <f t="shared" si="62"/>
        <v>5.6051816012851099E-2</v>
      </c>
      <c r="Q551">
        <f t="shared" si="64"/>
        <v>67.580846931145814</v>
      </c>
      <c r="R551">
        <f t="shared" si="59"/>
        <v>0.2563376917561484</v>
      </c>
      <c r="S551">
        <f t="shared" si="60"/>
        <v>8.3269547159406862E-3</v>
      </c>
      <c r="T551">
        <f t="shared" si="58"/>
        <v>2.1345123512422101E-3</v>
      </c>
      <c r="U551">
        <f t="shared" si="63"/>
        <v>866.39183811147882</v>
      </c>
    </row>
    <row r="552" spans="15:21" x14ac:dyDescent="0.25">
      <c r="O552">
        <f t="shared" si="61"/>
        <v>27.500000000000256</v>
      </c>
      <c r="P552">
        <f t="shared" si="62"/>
        <v>5.6158541630413207E-2</v>
      </c>
      <c r="Q552">
        <f t="shared" si="64"/>
        <v>67.737514008627244</v>
      </c>
      <c r="R552">
        <f t="shared" si="59"/>
        <v>0.25668622593323331</v>
      </c>
      <c r="S552">
        <f t="shared" si="60"/>
        <v>8.315418178065196E-3</v>
      </c>
      <c r="T552">
        <f t="shared" si="58"/>
        <v>2.1344533091841584E-3</v>
      </c>
      <c r="U552">
        <f t="shared" si="63"/>
        <v>866.86284817787487</v>
      </c>
    </row>
    <row r="553" spans="15:21" x14ac:dyDescent="0.25">
      <c r="O553">
        <f t="shared" si="61"/>
        <v>27.550000000000257</v>
      </c>
      <c r="P553">
        <f t="shared" si="62"/>
        <v>5.6265264295872412E-2</v>
      </c>
      <c r="Q553">
        <f t="shared" si="64"/>
        <v>67.89417675259115</v>
      </c>
      <c r="R553">
        <f t="shared" si="59"/>
        <v>0.25703456128119834</v>
      </c>
      <c r="S553">
        <f t="shared" si="60"/>
        <v>8.3038855957540125E-3</v>
      </c>
      <c r="T553">
        <f t="shared" si="58"/>
        <v>2.1343855910338949E-3</v>
      </c>
      <c r="U553">
        <f t="shared" si="63"/>
        <v>867.33320630149217</v>
      </c>
    </row>
    <row r="554" spans="15:21" x14ac:dyDescent="0.25">
      <c r="O554">
        <f t="shared" si="61"/>
        <v>27.600000000000257</v>
      </c>
      <c r="P554">
        <f t="shared" si="62"/>
        <v>5.6371983575424105E-2</v>
      </c>
      <c r="Q554">
        <f t="shared" si="64"/>
        <v>68.050834526237267</v>
      </c>
      <c r="R554">
        <f t="shared" si="59"/>
        <v>0.25738269686221121</v>
      </c>
      <c r="S554">
        <f t="shared" si="60"/>
        <v>8.2923574927292638E-3</v>
      </c>
      <c r="T554">
        <f t="shared" si="58"/>
        <v>2.1343093348242218E-3</v>
      </c>
      <c r="U554">
        <f t="shared" si="63"/>
        <v>867.8029127033119</v>
      </c>
    </row>
    <row r="555" spans="15:21" x14ac:dyDescent="0.25">
      <c r="O555">
        <f t="shared" si="61"/>
        <v>27.650000000000258</v>
      </c>
      <c r="P555">
        <f t="shared" si="62"/>
        <v>5.6478699042165313E-2</v>
      </c>
      <c r="Q555">
        <f t="shared" si="64"/>
        <v>68.20748670289656</v>
      </c>
      <c r="R555">
        <f t="shared" si="59"/>
        <v>0.25773063176192096</v>
      </c>
      <c r="S555">
        <f t="shared" si="60"/>
        <v>8.280834391719942E-3</v>
      </c>
      <c r="T555">
        <f t="shared" si="58"/>
        <v>2.1342246792938231E-3</v>
      </c>
      <c r="U555">
        <f t="shared" si="63"/>
        <v>868.27196763392772</v>
      </c>
    </row>
    <row r="556" spans="15:21" x14ac:dyDescent="0.25">
      <c r="O556">
        <f t="shared" si="61"/>
        <v>27.700000000000259</v>
      </c>
      <c r="P556">
        <f t="shared" si="62"/>
        <v>5.6585410276130003E-2</v>
      </c>
      <c r="Q556">
        <f t="shared" si="64"/>
        <v>68.364132666082995</v>
      </c>
      <c r="R556">
        <f t="shared" si="59"/>
        <v>0.25807836508950588</v>
      </c>
      <c r="S556">
        <f t="shared" si="60"/>
        <v>8.2693168143816668E-3</v>
      </c>
      <c r="T556">
        <f t="shared" si="58"/>
        <v>2.1341317638627817E-3</v>
      </c>
      <c r="U556">
        <f t="shared" si="63"/>
        <v>868.74037137349023</v>
      </c>
    </row>
    <row r="557" spans="15:21" x14ac:dyDescent="0.25">
      <c r="O557">
        <f t="shared" si="61"/>
        <v>27.750000000000259</v>
      </c>
      <c r="P557">
        <f t="shared" si="62"/>
        <v>5.6692116864323142E-2</v>
      </c>
      <c r="Q557">
        <f t="shared" si="64"/>
        <v>68.520771809543604</v>
      </c>
      <c r="R557">
        <f t="shared" si="59"/>
        <v>0.25842589597771859</v>
      </c>
      <c r="S557">
        <f t="shared" si="60"/>
        <v>8.2578052812172752E-3</v>
      </c>
      <c r="T557">
        <f t="shared" si="58"/>
        <v>2.1340307286081108E-3</v>
      </c>
      <c r="U557">
        <f t="shared" si="63"/>
        <v>869.20812423164637</v>
      </c>
    </row>
    <row r="558" spans="15:21" x14ac:dyDescent="0.25">
      <c r="O558">
        <f t="shared" si="61"/>
        <v>27.80000000000026</v>
      </c>
      <c r="P558">
        <f t="shared" si="62"/>
        <v>5.6798818400753549E-2</v>
      </c>
      <c r="Q558">
        <f t="shared" si="64"/>
        <v>68.677403537306631</v>
      </c>
      <c r="R558">
        <f t="shared" si="59"/>
        <v>0.25877322358292631</v>
      </c>
      <c r="S558">
        <f t="shared" si="60"/>
        <v>8.2463003114979852E-3</v>
      </c>
      <c r="T558">
        <f t="shared" si="58"/>
        <v>2.1339217142392229E-3</v>
      </c>
      <c r="U558">
        <f t="shared" si="63"/>
        <v>869.67522654747449</v>
      </c>
    </row>
    <row r="559" spans="15:21" x14ac:dyDescent="0.25">
      <c r="O559">
        <f t="shared" si="61"/>
        <v>27.850000000000261</v>
      </c>
      <c r="P559">
        <f t="shared" si="62"/>
        <v>5.6905514486465511E-2</v>
      </c>
      <c r="Q559">
        <f t="shared" si="64"/>
        <v>68.834027263728018</v>
      </c>
      <c r="R559">
        <f t="shared" si="59"/>
        <v>0.25912034708514803</v>
      </c>
      <c r="S559">
        <f t="shared" si="60"/>
        <v>8.2348024231852571E-3</v>
      </c>
      <c r="T559">
        <f t="shared" ref="T559:T622" si="65">S559*R559</f>
        <v>2.1338048620733819E-3</v>
      </c>
      <c r="U559">
        <f t="shared" si="63"/>
        <v>870.14167868941536</v>
      </c>
    </row>
    <row r="560" spans="15:21" x14ac:dyDescent="0.25">
      <c r="O560">
        <f t="shared" si="61"/>
        <v>27.900000000000261</v>
      </c>
      <c r="P560">
        <f t="shared" si="62"/>
        <v>5.701220472956918E-2</v>
      </c>
      <c r="Q560">
        <f t="shared" si="64"/>
        <v>68.990642413535952</v>
      </c>
      <c r="R560">
        <f t="shared" si="59"/>
        <v>0.25946726568808737</v>
      </c>
      <c r="S560">
        <f t="shared" si="60"/>
        <v>8.2233121328533377E-3</v>
      </c>
      <c r="T560">
        <f t="shared" si="65"/>
        <v>2.1336803140111294E-3</v>
      </c>
      <c r="U560">
        <f t="shared" si="63"/>
        <v>870.60748105519781</v>
      </c>
    </row>
    <row r="561" spans="15:21" x14ac:dyDescent="0.25">
      <c r="O561">
        <f t="shared" si="61"/>
        <v>27.950000000000262</v>
      </c>
      <c r="P561">
        <f t="shared" si="62"/>
        <v>5.7118888745269734E-2</v>
      </c>
      <c r="Q561">
        <f t="shared" si="64"/>
        <v>69.147248421873755</v>
      </c>
      <c r="R561">
        <f t="shared" si="59"/>
        <v>0.259813978619162</v>
      </c>
      <c r="S561">
        <f t="shared" si="60"/>
        <v>8.2118299556124853E-3</v>
      </c>
      <c r="T561">
        <f t="shared" si="65"/>
        <v>2.1335482125116965E-3</v>
      </c>
      <c r="U561">
        <f t="shared" si="63"/>
        <v>871.07263407176129</v>
      </c>
    </row>
    <row r="562" spans="15:21" x14ac:dyDescent="0.25">
      <c r="O562">
        <f t="shared" si="61"/>
        <v>28.000000000000263</v>
      </c>
      <c r="P562">
        <f t="shared" si="62"/>
        <v>5.7225566155895316E-2</v>
      </c>
      <c r="Q562">
        <f t="shared" si="64"/>
        <v>69.3038447343408</v>
      </c>
      <c r="R562">
        <f t="shared" si="59"/>
        <v>0.26016048512952877</v>
      </c>
      <c r="S562">
        <f t="shared" si="60"/>
        <v>8.2003564050329714E-3</v>
      </c>
      <c r="T562">
        <f t="shared" si="65"/>
        <v>2.1334087005684165E-3</v>
      </c>
      <c r="U562">
        <f t="shared" si="63"/>
        <v>871.53713819517259</v>
      </c>
    </row>
    <row r="563" spans="15:21" x14ac:dyDescent="0.25">
      <c r="O563">
        <f t="shared" si="61"/>
        <v>28.050000000000264</v>
      </c>
      <c r="P563">
        <f t="shared" si="62"/>
        <v>5.7332236590923735E-2</v>
      </c>
      <c r="Q563">
        <f t="shared" si="64"/>
        <v>69.460430807031841</v>
      </c>
      <c r="R563">
        <f t="shared" si="59"/>
        <v>0.26050678449410519</v>
      </c>
      <c r="S563">
        <f t="shared" si="60"/>
        <v>8.188891993069658E-3</v>
      </c>
      <c r="T563">
        <f t="shared" si="65"/>
        <v>2.133261921684101E-3</v>
      </c>
      <c r="U563">
        <f t="shared" si="63"/>
        <v>872.0009939105405</v>
      </c>
    </row>
    <row r="564" spans="15:21" x14ac:dyDescent="0.25">
      <c r="O564">
        <f t="shared" si="61"/>
        <v>28.100000000000264</v>
      </c>
      <c r="P564">
        <f t="shared" si="62"/>
        <v>5.7438899687007938E-2</v>
      </c>
      <c r="Q564">
        <f t="shared" si="64"/>
        <v>69.617006106574209</v>
      </c>
      <c r="R564">
        <f t="shared" si="59"/>
        <v>0.26085287601158735</v>
      </c>
      <c r="S564">
        <f t="shared" si="60"/>
        <v>8.1774372299874571E-3</v>
      </c>
      <c r="T564">
        <f t="shared" si="65"/>
        <v>2.1331080198464564E-3</v>
      </c>
      <c r="U564">
        <f t="shared" si="63"/>
        <v>872.46420173192246</v>
      </c>
    </row>
    <row r="565" spans="15:21" x14ac:dyDescent="0.25">
      <c r="O565">
        <f t="shared" si="61"/>
        <v>28.150000000000265</v>
      </c>
      <c r="P565">
        <f t="shared" si="62"/>
        <v>5.7545555088000258E-2</v>
      </c>
      <c r="Q565">
        <f t="shared" si="64"/>
        <v>69.773570110163618</v>
      </c>
      <c r="R565">
        <f t="shared" si="59"/>
        <v>0.26119875900446393</v>
      </c>
      <c r="S565">
        <f t="shared" si="60"/>
        <v>8.1659926242873809E-3</v>
      </c>
      <c r="T565">
        <f t="shared" si="65"/>
        <v>2.1329471395034696E-3</v>
      </c>
      <c r="U565">
        <f t="shared" si="63"/>
        <v>872.92676220223154</v>
      </c>
    </row>
    <row r="566" spans="15:21" x14ac:dyDescent="0.25">
      <c r="O566">
        <f t="shared" si="61"/>
        <v>28.200000000000266</v>
      </c>
      <c r="P566">
        <f t="shared" si="62"/>
        <v>5.7652202444975431E-2</v>
      </c>
      <c r="Q566">
        <f t="shared" si="64"/>
        <v>69.93012230559782</v>
      </c>
      <c r="R566">
        <f t="shared" si="59"/>
        <v>0.2615444328190264</v>
      </c>
      <c r="S566">
        <f t="shared" si="60"/>
        <v>8.1545586826333796E-3</v>
      </c>
      <c r="T566">
        <f t="shared" si="65"/>
        <v>2.1327794255388143E-3</v>
      </c>
      <c r="U566">
        <f t="shared" si="63"/>
        <v>873.38867589313577</v>
      </c>
    </row>
    <row r="567" spans="15:21" x14ac:dyDescent="0.25">
      <c r="O567">
        <f t="shared" si="61"/>
        <v>28.250000000000266</v>
      </c>
      <c r="P567">
        <f t="shared" si="62"/>
        <v>5.7758841416252371E-2</v>
      </c>
      <c r="Q567">
        <f t="shared" si="64"/>
        <v>70.086662191308591</v>
      </c>
      <c r="R567">
        <f t="shared" si="59"/>
        <v>0.261889896825375</v>
      </c>
      <c r="S567">
        <f t="shared" si="60"/>
        <v>8.1431359097800127E-3</v>
      </c>
      <c r="T567">
        <f t="shared" si="65"/>
        <v>2.1326050232472939E-3</v>
      </c>
      <c r="U567">
        <f t="shared" si="63"/>
        <v>873.84994340495507</v>
      </c>
    </row>
    <row r="568" spans="15:21" x14ac:dyDescent="0.25">
      <c r="O568">
        <f t="shared" si="61"/>
        <v>28.300000000000267</v>
      </c>
      <c r="P568">
        <f t="shared" si="62"/>
        <v>5.7865471667414736E-2</v>
      </c>
      <c r="Q568">
        <f t="shared" si="64"/>
        <v>70.243189276391945</v>
      </c>
      <c r="R568">
        <f t="shared" si="59"/>
        <v>0.26223515041742218</v>
      </c>
      <c r="S568">
        <f t="shared" si="60"/>
        <v>8.1317248085006431E-3</v>
      </c>
      <c r="T568">
        <f t="shared" si="65"/>
        <v>2.1324240783102497E-3</v>
      </c>
      <c r="U568">
        <f t="shared" si="63"/>
        <v>874.31056536655274</v>
      </c>
    </row>
    <row r="569" spans="15:21" x14ac:dyDescent="0.25">
      <c r="O569">
        <f t="shared" si="61"/>
        <v>28.350000000000268</v>
      </c>
      <c r="P569">
        <f t="shared" si="62"/>
        <v>5.7972092871330247E-2</v>
      </c>
      <c r="Q569">
        <f t="shared" si="64"/>
        <v>70.399703080636485</v>
      </c>
      <c r="R569">
        <f t="shared" si="59"/>
        <v>0.26258019301289087</v>
      </c>
      <c r="S569">
        <f t="shared" si="60"/>
        <v>8.120325879516643E-3</v>
      </c>
      <c r="T569">
        <f t="shared" si="65"/>
        <v>2.132236736771053E-3</v>
      </c>
      <c r="U569">
        <f t="shared" si="63"/>
        <v>874.77054243522514</v>
      </c>
    </row>
    <row r="570" spans="15:21" x14ac:dyDescent="0.25">
      <c r="O570">
        <f t="shared" si="61"/>
        <v>28.400000000000269</v>
      </c>
      <c r="P570">
        <f t="shared" si="62"/>
        <v>5.8078704708168796E-2</v>
      </c>
      <c r="Q570">
        <f t="shared" si="64"/>
        <v>70.556203134549989</v>
      </c>
      <c r="R570">
        <f t="shared" si="59"/>
        <v>0.26292502405331053</v>
      </c>
      <c r="S570">
        <f t="shared" si="60"/>
        <v>8.1089396214271692E-3</v>
      </c>
      <c r="T570">
        <f t="shared" si="65"/>
        <v>2.1320431450105814E-3</v>
      </c>
      <c r="U570">
        <f t="shared" si="63"/>
        <v>875.22987529658451</v>
      </c>
    </row>
    <row r="571" spans="15:21" x14ac:dyDescent="0.25">
      <c r="O571">
        <f t="shared" si="61"/>
        <v>28.450000000000269</v>
      </c>
      <c r="P571">
        <f t="shared" si="62"/>
        <v>5.8185306865419326E-2</v>
      </c>
      <c r="Q571">
        <f t="shared" si="64"/>
        <v>70.712688979384154</v>
      </c>
      <c r="R571">
        <f t="shared" si="59"/>
        <v>0.26326964300400768</v>
      </c>
      <c r="S571">
        <f t="shared" si="60"/>
        <v>8.0975665306397809E-3</v>
      </c>
      <c r="T571">
        <f t="shared" si="65"/>
        <v>2.1318434497227361E-3</v>
      </c>
      <c r="U571">
        <f t="shared" si="63"/>
        <v>875.68856466444049</v>
      </c>
    </row>
    <row r="572" spans="15:21" x14ac:dyDescent="0.25">
      <c r="O572">
        <f t="shared" si="61"/>
        <v>28.50000000000027</v>
      </c>
      <c r="P572">
        <f t="shared" si="62"/>
        <v>5.8291899037905465E-2</v>
      </c>
      <c r="Q572">
        <f t="shared" si="64"/>
        <v>70.869160167157617</v>
      </c>
      <c r="R572">
        <f t="shared" si="59"/>
        <v>0.26361404935409499</v>
      </c>
      <c r="S572">
        <f t="shared" si="60"/>
        <v>8.0862071013018382E-3</v>
      </c>
      <c r="T572">
        <f t="shared" si="65"/>
        <v>2.1316377978900162E-3</v>
      </c>
      <c r="U572">
        <f t="shared" si="63"/>
        <v>876.14661128067519</v>
      </c>
    </row>
    <row r="573" spans="15:21" x14ac:dyDescent="0.25">
      <c r="O573">
        <f t="shared" si="61"/>
        <v>28.550000000000271</v>
      </c>
      <c r="P573">
        <f t="shared" si="62"/>
        <v>5.8398480927799964E-2</v>
      </c>
      <c r="Q573">
        <f t="shared" si="64"/>
        <v>71.025616260677083</v>
      </c>
      <c r="R573">
        <f t="shared" si="59"/>
        <v>0.26395824261645445</v>
      </c>
      <c r="S573">
        <f t="shared" si="60"/>
        <v>8.0748618252325967E-3</v>
      </c>
      <c r="T573">
        <f t="shared" si="65"/>
        <v>2.131426336759092E-3</v>
      </c>
      <c r="U573">
        <f t="shared" si="63"/>
        <v>876.60401591511709</v>
      </c>
    </row>
    <row r="574" spans="15:21" x14ac:dyDescent="0.25">
      <c r="O574">
        <f t="shared" si="61"/>
        <v>28.600000000000271</v>
      </c>
      <c r="P574">
        <f t="shared" si="62"/>
        <v>5.8505052244637916E-2</v>
      </c>
      <c r="Q574">
        <f t="shared" si="64"/>
        <v>71.182056833556715</v>
      </c>
      <c r="R574">
        <f t="shared" si="59"/>
        <v>0.26430222232771888</v>
      </c>
      <c r="S574">
        <f t="shared" si="60"/>
        <v>8.0635311918561877E-3</v>
      </c>
      <c r="T574">
        <f t="shared" si="65"/>
        <v>2.13120921381647E-3</v>
      </c>
      <c r="U574">
        <f t="shared" si="63"/>
        <v>877.06077936540817</v>
      </c>
    </row>
    <row r="575" spans="15:21" x14ac:dyDescent="0.25">
      <c r="O575">
        <f t="shared" si="61"/>
        <v>28.650000000000272</v>
      </c>
      <c r="P575">
        <f t="shared" si="62"/>
        <v>5.861161270532874E-2</v>
      </c>
      <c r="Q575">
        <f t="shared" si="64"/>
        <v>71.338481470235806</v>
      </c>
      <c r="R575">
        <f t="shared" si="59"/>
        <v>0.26464598804824835</v>
      </c>
      <c r="S575">
        <f t="shared" si="60"/>
        <v>8.0522156881352152E-3</v>
      </c>
      <c r="T575">
        <f t="shared" si="65"/>
        <v>2.13098657676415E-3</v>
      </c>
      <c r="U575">
        <f t="shared" si="63"/>
        <v>877.51690245687018</v>
      </c>
    </row>
    <row r="576" spans="15:21" x14ac:dyDescent="0.25">
      <c r="O576">
        <f t="shared" si="61"/>
        <v>28.700000000000273</v>
      </c>
      <c r="P576">
        <f t="shared" si="62"/>
        <v>5.8718162034166944E-2</v>
      </c>
      <c r="Q576">
        <f t="shared" si="64"/>
        <v>71.494889765994557</v>
      </c>
      <c r="R576">
        <f t="shared" si="59"/>
        <v>0.2649895393621039</v>
      </c>
      <c r="S576">
        <f t="shared" si="60"/>
        <v>8.0409157985053357E-3</v>
      </c>
      <c r="T576">
        <f t="shared" si="65"/>
        <v>2.1307585734953926E-3</v>
      </c>
      <c r="U576">
        <f t="shared" si="63"/>
        <v>877.97238604236452</v>
      </c>
    </row>
    <row r="577" spans="15:21" x14ac:dyDescent="0.25">
      <c r="O577">
        <f t="shared" si="61"/>
        <v>28.750000000000274</v>
      </c>
      <c r="P577">
        <f t="shared" si="62"/>
        <v>5.8824699962841717E-2</v>
      </c>
      <c r="Q577">
        <f t="shared" si="64"/>
        <v>71.651281326968075</v>
      </c>
      <c r="R577">
        <f t="shared" si="59"/>
        <v>0.26533287587701709</v>
      </c>
      <c r="S577">
        <f t="shared" si="60"/>
        <v>8.0296320048104421E-3</v>
      </c>
      <c r="T577">
        <f t="shared" si="65"/>
        <v>2.1305253520704929E-3</v>
      </c>
      <c r="U577">
        <f t="shared" si="63"/>
        <v>878.42723100215085</v>
      </c>
    </row>
    <row r="578" spans="15:21" x14ac:dyDescent="0.25">
      <c r="O578">
        <f t="shared" si="61"/>
        <v>28.800000000000274</v>
      </c>
      <c r="P578">
        <f t="shared" si="62"/>
        <v>5.8931226230445242E-2</v>
      </c>
      <c r="Q578">
        <f t="shared" si="64"/>
        <v>71.807655770158675</v>
      </c>
      <c r="R578">
        <f t="shared" ref="R578:R641" si="66">($K$10+Q578)*144/($K$8*U578)</f>
        <v>0.2656759972243567</v>
      </c>
      <c r="S578">
        <f t="shared" ref="S578:S641" si="67">(coef5*Q578^5+coef4*Q578^4+coef3*Q578^3+coef2*Q578^2+coef1*Q578+coef0)/60</f>
        <v>8.0183647862386818E-3</v>
      </c>
      <c r="T578">
        <f t="shared" si="65"/>
        <v>2.1302870606926274E-3</v>
      </c>
      <c r="U578">
        <f t="shared" si="63"/>
        <v>878.88143824373947</v>
      </c>
    </row>
    <row r="579" spans="15:21" x14ac:dyDescent="0.25">
      <c r="O579">
        <f t="shared" ref="O579:O642" si="68">O578+dt</f>
        <v>28.850000000000275</v>
      </c>
      <c r="P579">
        <f t="shared" ref="P579:P642" si="69">P578+T578*dt</f>
        <v>5.9037740583479874E-2</v>
      </c>
      <c r="Q579">
        <f t="shared" si="64"/>
        <v>71.964012723446388</v>
      </c>
      <c r="R579">
        <f t="shared" si="66"/>
        <v>0.26601890305909115</v>
      </c>
      <c r="S579">
        <f t="shared" si="67"/>
        <v>8.0071146192593444E-3</v>
      </c>
      <c r="T579">
        <f t="shared" si="65"/>
        <v>2.1300438476837833E-3</v>
      </c>
      <c r="U579">
        <f t="shared" ref="U579:U642" si="70">$K$9*((Q579+$K$10)/($K$10))^(($K$11-1)/$K$11)</f>
        <v>879.33500870174248</v>
      </c>
    </row>
    <row r="580" spans="15:21" x14ac:dyDescent="0.25">
      <c r="O580">
        <f t="shared" si="68"/>
        <v>28.900000000000276</v>
      </c>
      <c r="P580">
        <f t="shared" si="69"/>
        <v>5.914424277586406E-2</v>
      </c>
      <c r="Q580">
        <f t="shared" ref="Q580:Q643" si="71">P580*$K$8*$K$9/($K$6*144)-$K$10</f>
        <v>72.120351825597609</v>
      </c>
      <c r="R580">
        <f t="shared" si="66"/>
        <v>0.26636159305974771</v>
      </c>
      <c r="S580">
        <f t="shared" si="67"/>
        <v>7.9958819775603589E-3</v>
      </c>
      <c r="T580">
        <f t="shared" si="65"/>
        <v>2.129795861460703E-3</v>
      </c>
      <c r="U580">
        <f t="shared" si="70"/>
        <v>879.78794333771987</v>
      </c>
    </row>
    <row r="581" spans="15:21" x14ac:dyDescent="0.25">
      <c r="O581">
        <f t="shared" si="68"/>
        <v>28.950000000000276</v>
      </c>
      <c r="P581">
        <f t="shared" si="69"/>
        <v>5.9250732568937092E-2</v>
      </c>
      <c r="Q581">
        <f t="shared" si="71"/>
        <v>72.276672726272139</v>
      </c>
      <c r="R581">
        <f t="shared" si="66"/>
        <v>0.26670406692836857</v>
      </c>
      <c r="S581">
        <f t="shared" si="67"/>
        <v>7.9846673319866838E-3</v>
      </c>
      <c r="T581">
        <f t="shared" si="65"/>
        <v>2.1295432505109347E-3</v>
      </c>
      <c r="U581">
        <f t="shared" si="70"/>
        <v>880.24024314002236</v>
      </c>
    </row>
    <row r="582" spans="15:21" x14ac:dyDescent="0.25">
      <c r="O582">
        <f t="shared" si="68"/>
        <v>29.000000000000277</v>
      </c>
      <c r="P582">
        <f t="shared" si="69"/>
        <v>5.9357209731462642E-2</v>
      </c>
      <c r="Q582">
        <f t="shared" si="71"/>
        <v>72.432975086028307</v>
      </c>
      <c r="R582">
        <f t="shared" si="66"/>
        <v>0.26704632439046277</v>
      </c>
      <c r="S582">
        <f t="shared" si="67"/>
        <v>7.9734711504795466E-3</v>
      </c>
      <c r="T582">
        <f t="shared" si="65"/>
        <v>2.1292861633689575E-3</v>
      </c>
      <c r="U582">
        <f t="shared" si="70"/>
        <v>880.69190912363126</v>
      </c>
    </row>
    <row r="583" spans="15:21" x14ac:dyDescent="0.25">
      <c r="O583">
        <f t="shared" si="68"/>
        <v>29.050000000000278</v>
      </c>
      <c r="P583">
        <f t="shared" si="69"/>
        <v>5.9463674039631091E-2</v>
      </c>
      <c r="Q583">
        <f t="shared" si="71"/>
        <v>72.589258576326472</v>
      </c>
      <c r="R583">
        <f t="shared" si="66"/>
        <v>0.26738836519495529</v>
      </c>
      <c r="S583">
        <f t="shared" si="67"/>
        <v>7.9622938980163215E-3</v>
      </c>
      <c r="T583">
        <f t="shared" si="65"/>
        <v>2.1290247485923524E-3</v>
      </c>
      <c r="U583">
        <f t="shared" si="70"/>
        <v>881.14294232999441</v>
      </c>
    </row>
    <row r="584" spans="15:21" x14ac:dyDescent="0.25">
      <c r="O584">
        <f t="shared" si="68"/>
        <v>29.100000000000279</v>
      </c>
      <c r="P584">
        <f t="shared" si="69"/>
        <v>5.9570125277060709E-2</v>
      </c>
      <c r="Q584">
        <f t="shared" si="71"/>
        <v>72.74552287953064</v>
      </c>
      <c r="R584">
        <f t="shared" si="66"/>
        <v>0.26773018911413232</v>
      </c>
      <c r="S584">
        <f t="shared" si="67"/>
        <v>7.9511360365511832E-3</v>
      </c>
      <c r="T584">
        <f t="shared" si="65"/>
        <v>2.128759154738041E-3</v>
      </c>
      <c r="U584">
        <f t="shared" si="70"/>
        <v>881.59334382685847</v>
      </c>
    </row>
    <row r="585" spans="15:21" x14ac:dyDescent="0.25">
      <c r="O585">
        <f t="shared" si="68"/>
        <v>29.150000000000279</v>
      </c>
      <c r="P585">
        <f t="shared" si="69"/>
        <v>5.9676563234797614E-2</v>
      </c>
      <c r="Q585">
        <f t="shared" si="71"/>
        <v>72.901767688908578</v>
      </c>
      <c r="R585">
        <f t="shared" si="66"/>
        <v>0.26807179594358316</v>
      </c>
      <c r="S585">
        <f t="shared" si="67"/>
        <v>7.9399980249566914E-3</v>
      </c>
      <c r="T585">
        <f t="shared" si="65"/>
        <v>2.1284895303386436E-3</v>
      </c>
      <c r="U585">
        <f t="shared" si="70"/>
        <v>882.04311470809921</v>
      </c>
    </row>
    <row r="586" spans="15:21" x14ac:dyDescent="0.25">
      <c r="O586">
        <f t="shared" si="68"/>
        <v>29.20000000000028</v>
      </c>
      <c r="P586">
        <f t="shared" si="69"/>
        <v>5.9782987711314545E-2</v>
      </c>
      <c r="Q586">
        <f t="shared" si="71"/>
        <v>73.057992708629769</v>
      </c>
      <c r="R586">
        <f t="shared" si="66"/>
        <v>0.26841318550213905</v>
      </c>
      <c r="S586">
        <f t="shared" si="67"/>
        <v>7.9288803189659727E-3</v>
      </c>
      <c r="T586">
        <f t="shared" si="65"/>
        <v>2.1282160238788729E-3</v>
      </c>
      <c r="U586">
        <f t="shared" si="70"/>
        <v>882.49225609354596</v>
      </c>
    </row>
    <row r="587" spans="15:21" x14ac:dyDescent="0.25">
      <c r="O587">
        <f t="shared" si="68"/>
        <v>29.250000000000281</v>
      </c>
      <c r="P587">
        <f t="shared" si="69"/>
        <v>5.988939851250849E-2</v>
      </c>
      <c r="Q587">
        <f t="shared" si="71"/>
        <v>73.214197653762184</v>
      </c>
      <c r="R587">
        <f t="shared" si="66"/>
        <v>0.26875435763180849</v>
      </c>
      <c r="S587">
        <f t="shared" si="67"/>
        <v>7.9177833711157972E-3</v>
      </c>
      <c r="T587">
        <f t="shared" si="65"/>
        <v>2.1279387837720414E-3</v>
      </c>
      <c r="U587">
        <f t="shared" si="70"/>
        <v>882.94076912880598</v>
      </c>
    </row>
    <row r="588" spans="15:21" x14ac:dyDescent="0.25">
      <c r="O588">
        <f t="shared" si="68"/>
        <v>29.300000000000281</v>
      </c>
      <c r="P588">
        <f t="shared" si="69"/>
        <v>5.9995795451697094E-2</v>
      </c>
      <c r="Q588">
        <f t="shared" si="71"/>
        <v>73.370382250266829</v>
      </c>
      <c r="R588">
        <f t="shared" si="66"/>
        <v>0.26909531219770894</v>
      </c>
      <c r="S588">
        <f t="shared" si="67"/>
        <v>7.9067076306903235E-3</v>
      </c>
      <c r="T588">
        <f t="shared" si="65"/>
        <v>2.1276579583366199E-3</v>
      </c>
      <c r="U588">
        <f t="shared" si="70"/>
        <v>883.38865498508289</v>
      </c>
    </row>
    <row r="589" spans="15:21" x14ac:dyDescent="0.25">
      <c r="O589">
        <f t="shared" si="68"/>
        <v>29.350000000000282</v>
      </c>
      <c r="P589">
        <f t="shared" si="69"/>
        <v>6.0102178349613927E-2</v>
      </c>
      <c r="Q589">
        <f t="shared" si="71"/>
        <v>73.526546234990889</v>
      </c>
      <c r="R589">
        <f t="shared" si="66"/>
        <v>0.26943604908799546</v>
      </c>
      <c r="S589">
        <f t="shared" si="67"/>
        <v>7.8956535436657295E-3</v>
      </c>
      <c r="T589">
        <f t="shared" si="65"/>
        <v>2.1273736957729246E-3</v>
      </c>
      <c r="U589">
        <f t="shared" si="70"/>
        <v>883.83591485899342</v>
      </c>
    </row>
    <row r="590" spans="15:21" x14ac:dyDescent="0.25">
      <c r="O590">
        <f t="shared" si="68"/>
        <v>29.400000000000283</v>
      </c>
      <c r="P590">
        <f t="shared" si="69"/>
        <v>6.0208547034402572E-2</v>
      </c>
      <c r="Q590">
        <f t="shared" si="71"/>
        <v>73.682689355659008</v>
      </c>
      <c r="R590">
        <f t="shared" si="66"/>
        <v>0.26977656821378621</v>
      </c>
      <c r="S590">
        <f t="shared" si="67"/>
        <v>7.8846215526554419E-3</v>
      </c>
      <c r="T590">
        <f t="shared" si="65"/>
        <v>2.1270861441398396E-3</v>
      </c>
      <c r="U590">
        <f t="shared" si="70"/>
        <v>884.28254997238037</v>
      </c>
    </row>
    <row r="591" spans="15:21" x14ac:dyDescent="0.25">
      <c r="O591">
        <f t="shared" si="68"/>
        <v>29.450000000000284</v>
      </c>
      <c r="P591">
        <f t="shared" si="69"/>
        <v>6.0314901341609564E-2</v>
      </c>
      <c r="Q591">
        <f t="shared" si="71"/>
        <v>73.838811370862956</v>
      </c>
      <c r="R591">
        <f t="shared" si="66"/>
        <v>0.27011686950908453</v>
      </c>
      <c r="S591">
        <f t="shared" si="67"/>
        <v>7.8736120968562386E-3</v>
      </c>
      <c r="T591">
        <f t="shared" si="65"/>
        <v>2.126795451331666E-3</v>
      </c>
      <c r="U591">
        <f t="shared" si="70"/>
        <v>884.72856157212277</v>
      </c>
    </row>
    <row r="592" spans="15:21" x14ac:dyDescent="0.25">
      <c r="O592">
        <f t="shared" si="68"/>
        <v>29.500000000000284</v>
      </c>
      <c r="P592">
        <f t="shared" si="69"/>
        <v>6.0421241114176148E-2</v>
      </c>
      <c r="Q592">
        <f t="shared" si="71"/>
        <v>73.994912050049464</v>
      </c>
      <c r="R592">
        <f t="shared" si="66"/>
        <v>0.27045695293069744</v>
      </c>
      <c r="S592">
        <f t="shared" si="67"/>
        <v>7.8626256119951263E-3</v>
      </c>
      <c r="T592">
        <f t="shared" si="65"/>
        <v>2.1265017650550621E-3</v>
      </c>
      <c r="U592">
        <f t="shared" si="70"/>
        <v>885.1739509299432</v>
      </c>
    </row>
    <row r="593" spans="15:21" x14ac:dyDescent="0.25">
      <c r="O593">
        <f t="shared" si="68"/>
        <v>29.550000000000285</v>
      </c>
      <c r="P593">
        <f t="shared" si="69"/>
        <v>6.0527566202428898E-2</v>
      </c>
      <c r="Q593">
        <f t="shared" si="71"/>
        <v>74.150991173506583</v>
      </c>
      <c r="R593">
        <f t="shared" si="66"/>
        <v>0.2707968184581519</v>
      </c>
      <c r="S593">
        <f t="shared" si="67"/>
        <v>7.851662530276764E-3</v>
      </c>
      <c r="T593">
        <f t="shared" si="65"/>
        <v>2.1262052328060305E-3</v>
      </c>
      <c r="U593">
        <f t="shared" si="70"/>
        <v>885.61871934221131</v>
      </c>
    </row>
    <row r="594" spans="15:21" x14ac:dyDescent="0.25">
      <c r="O594">
        <f t="shared" si="68"/>
        <v>29.600000000000286</v>
      </c>
      <c r="P594">
        <f t="shared" si="69"/>
        <v>6.0633876464069203E-2</v>
      </c>
      <c r="Q594">
        <f t="shared" si="71"/>
        <v>74.307048532348105</v>
      </c>
      <c r="R594">
        <f t="shared" si="66"/>
        <v>0.27113646609360648</v>
      </c>
      <c r="S594">
        <f t="shared" si="67"/>
        <v>7.8407232803318402E-3</v>
      </c>
      <c r="T594">
        <f t="shared" si="65"/>
        <v>2.125906001847045E-3</v>
      </c>
      <c r="U594">
        <f t="shared" si="70"/>
        <v>886.06286812974542</v>
      </c>
    </row>
    <row r="595" spans="15:21" x14ac:dyDescent="0.25">
      <c r="O595">
        <f t="shared" si="68"/>
        <v>29.650000000000286</v>
      </c>
      <c r="P595">
        <f t="shared" si="69"/>
        <v>6.0740171764161556E-2</v>
      </c>
      <c r="Q595">
        <f t="shared" si="71"/>
        <v>74.463083928496431</v>
      </c>
      <c r="R595">
        <f t="shared" si="66"/>
        <v>0.27147589586176119</v>
      </c>
      <c r="S595">
        <f t="shared" si="67"/>
        <v>7.8298082871660988E-3</v>
      </c>
      <c r="T595">
        <f t="shared" si="65"/>
        <v>2.1256042191842585E-3</v>
      </c>
      <c r="U595">
        <f t="shared" si="70"/>
        <v>886.50639863760978</v>
      </c>
    </row>
    <row r="596" spans="15:21" x14ac:dyDescent="0.25">
      <c r="O596">
        <f t="shared" si="68"/>
        <v>29.700000000000287</v>
      </c>
      <c r="P596">
        <f t="shared" si="69"/>
        <v>6.0846451975120772E-2</v>
      </c>
      <c r="Q596">
        <f t="shared" si="71"/>
        <v>74.619097174663878</v>
      </c>
      <c r="R596">
        <f t="shared" si="66"/>
        <v>0.2718151078097632</v>
      </c>
      <c r="S596">
        <f t="shared" si="67"/>
        <v>7.8189179721100469E-3</v>
      </c>
      <c r="T596">
        <f t="shared" si="65"/>
        <v>2.1253000315447873E-3</v>
      </c>
      <c r="U596">
        <f t="shared" si="70"/>
        <v>886.94931223491142</v>
      </c>
    </row>
    <row r="597" spans="15:21" x14ac:dyDescent="0.25">
      <c r="O597">
        <f t="shared" si="68"/>
        <v>29.750000000000288</v>
      </c>
      <c r="P597">
        <f t="shared" si="69"/>
        <v>6.0952716976698011E-2</v>
      </c>
      <c r="Q597">
        <f t="shared" si="71"/>
        <v>74.775088094332034</v>
      </c>
      <c r="R597">
        <f t="shared" si="66"/>
        <v>0.27215410200711027</v>
      </c>
      <c r="S597">
        <f t="shared" si="67"/>
        <v>7.8080527527694902E-3</v>
      </c>
      <c r="T597">
        <f t="shared" si="65"/>
        <v>2.1249935853541258E-3</v>
      </c>
      <c r="U597">
        <f t="shared" si="70"/>
        <v>887.39161031459059</v>
      </c>
    </row>
    <row r="598" spans="15:21" x14ac:dyDescent="0.25">
      <c r="O598">
        <f t="shared" si="68"/>
        <v>29.800000000000288</v>
      </c>
      <c r="P598">
        <f t="shared" si="69"/>
        <v>6.1058966655965718E-2</v>
      </c>
      <c r="Q598">
        <f t="shared" si="71"/>
        <v>74.93105652172973</v>
      </c>
      <c r="R598">
        <f t="shared" si="66"/>
        <v>0.27249287854555004</v>
      </c>
      <c r="S598">
        <f t="shared" si="67"/>
        <v>7.7972130429765883E-3</v>
      </c>
      <c r="T598">
        <f t="shared" si="65"/>
        <v>2.1246850267135982E-3</v>
      </c>
      <c r="U598">
        <f t="shared" si="70"/>
        <v>887.83329429321179</v>
      </c>
    </row>
    <row r="599" spans="15:21" x14ac:dyDescent="0.25">
      <c r="O599">
        <f t="shared" si="68"/>
        <v>29.850000000000289</v>
      </c>
      <c r="P599">
        <f t="shared" si="69"/>
        <v>6.1165200907301397E-2</v>
      </c>
      <c r="Q599">
        <f t="shared" si="71"/>
        <v>75.087002301809207</v>
      </c>
      <c r="R599">
        <f t="shared" si="66"/>
        <v>0.27283143753897743</v>
      </c>
      <c r="S599">
        <f t="shared" si="67"/>
        <v>7.7863992527417488E-3</v>
      </c>
      <c r="T599">
        <f t="shared" si="65"/>
        <v>2.1243745013779509E-3</v>
      </c>
      <c r="U599">
        <f t="shared" si="70"/>
        <v>888.27436561074967</v>
      </c>
    </row>
    <row r="600" spans="15:21" x14ac:dyDescent="0.25">
      <c r="O600">
        <f t="shared" si="68"/>
        <v>29.90000000000029</v>
      </c>
      <c r="P600">
        <f t="shared" si="69"/>
        <v>6.1271419632370296E-2</v>
      </c>
      <c r="Q600">
        <f t="shared" si="71"/>
        <v>75.242925290220711</v>
      </c>
      <c r="R600">
        <f t="shared" si="66"/>
        <v>0.27316977912332802</v>
      </c>
      <c r="S600">
        <f t="shared" si="67"/>
        <v>7.7756117882063231E-3</v>
      </c>
      <c r="T600">
        <f t="shared" si="65"/>
        <v>2.124062154733067E-3</v>
      </c>
      <c r="U600">
        <f t="shared" si="70"/>
        <v>888.71482573037417</v>
      </c>
    </row>
    <row r="601" spans="15:21" x14ac:dyDescent="0.25">
      <c r="O601">
        <f t="shared" si="68"/>
        <v>29.950000000000291</v>
      </c>
      <c r="P601">
        <f t="shared" si="69"/>
        <v>6.1377622740106948E-2</v>
      </c>
      <c r="Q601">
        <f t="shared" si="71"/>
        <v>75.398825353285375</v>
      </c>
      <c r="R601">
        <f t="shared" si="66"/>
        <v>0.27350790345646919</v>
      </c>
      <c r="S601">
        <f t="shared" si="67"/>
        <v>7.7648510515956519E-3</v>
      </c>
      <c r="T601">
        <f t="shared" si="65"/>
        <v>2.123748131773687E-3</v>
      </c>
      <c r="U601">
        <f t="shared" si="70"/>
        <v>889.15467613823068</v>
      </c>
    </row>
    <row r="602" spans="15:21" x14ac:dyDescent="0.25">
      <c r="O602">
        <f t="shared" si="68"/>
        <v>30.000000000000291</v>
      </c>
      <c r="P602">
        <f t="shared" si="69"/>
        <v>6.1483810146695635E-2</v>
      </c>
      <c r="Q602">
        <f t="shared" si="71"/>
        <v>75.554702367966499</v>
      </c>
      <c r="R602">
        <f t="shared" si="66"/>
        <v>0.27384581071808695</v>
      </c>
      <c r="S602">
        <f t="shared" si="67"/>
        <v>7.7541174411731584E-3</v>
      </c>
      <c r="T602">
        <f t="shared" si="65"/>
        <v>2.1234325770813213E-3</v>
      </c>
      <c r="U602">
        <f t="shared" si="70"/>
        <v>889.59391834322003</v>
      </c>
    </row>
    <row r="603" spans="15:21" x14ac:dyDescent="0.25">
      <c r="O603">
        <f t="shared" si="68"/>
        <v>30.050000000000292</v>
      </c>
      <c r="P603">
        <f t="shared" si="69"/>
        <v>6.1589981775549703E-2</v>
      </c>
      <c r="Q603">
        <f t="shared" si="71"/>
        <v>75.710556221839298</v>
      </c>
      <c r="R603">
        <f t="shared" si="66"/>
        <v>0.27418350110957196</v>
      </c>
      <c r="S603">
        <f t="shared" si="67"/>
        <v>7.7434113511947586E-3</v>
      </c>
      <c r="T603">
        <f t="shared" si="65"/>
        <v>2.1231156348021801E-3</v>
      </c>
      <c r="U603">
        <f t="shared" si="70"/>
        <v>890.0325538767737</v>
      </c>
    </row>
    <row r="604" spans="15:21" x14ac:dyDescent="0.25">
      <c r="O604">
        <f t="shared" si="68"/>
        <v>30.100000000000293</v>
      </c>
      <c r="P604">
        <f t="shared" si="69"/>
        <v>6.169613755728981E-2</v>
      </c>
      <c r="Q604">
        <f t="shared" si="71"/>
        <v>75.866386813058881</v>
      </c>
      <c r="R604">
        <f t="shared" si="66"/>
        <v>0.27452097485390031</v>
      </c>
      <c r="S604">
        <f t="shared" si="67"/>
        <v>7.7327331718642887E-3</v>
      </c>
      <c r="T604">
        <f t="shared" si="65"/>
        <v>2.1227974486252772E-3</v>
      </c>
      <c r="U604">
        <f t="shared" si="70"/>
        <v>890.47058429262779</v>
      </c>
    </row>
    <row r="605" spans="15:21" x14ac:dyDescent="0.25">
      <c r="O605">
        <f t="shared" si="68"/>
        <v>30.150000000000293</v>
      </c>
      <c r="P605">
        <f t="shared" si="69"/>
        <v>6.1802277429721074E-2</v>
      </c>
      <c r="Q605">
        <f t="shared" si="71"/>
        <v>76.022194050326732</v>
      </c>
      <c r="R605">
        <f t="shared" si="66"/>
        <v>0.27485823219551275</v>
      </c>
      <c r="S605">
        <f t="shared" si="67"/>
        <v>7.7220832892891719E-3</v>
      </c>
      <c r="T605">
        <f t="shared" si="65"/>
        <v>2.1224781617605322E-3</v>
      </c>
      <c r="U605">
        <f t="shared" si="70"/>
        <v>890.90801116659452</v>
      </c>
    </row>
    <row r="606" spans="15:21" x14ac:dyDescent="0.25">
      <c r="O606">
        <f t="shared" si="68"/>
        <v>30.200000000000294</v>
      </c>
      <c r="P606">
        <f t="shared" si="69"/>
        <v>6.1908401337809102E-2</v>
      </c>
      <c r="Q606">
        <f t="shared" si="71"/>
        <v>76.17797785285552</v>
      </c>
      <c r="R606">
        <f t="shared" si="66"/>
        <v>0.27519527340019062</v>
      </c>
      <c r="S606">
        <f t="shared" si="67"/>
        <v>7.7114620854371631E-3</v>
      </c>
      <c r="T606">
        <f t="shared" si="65"/>
        <v>2.1221579169170843E-3</v>
      </c>
      <c r="U606">
        <f t="shared" si="70"/>
        <v>891.3448360963298</v>
      </c>
    </row>
    <row r="607" spans="15:21" x14ac:dyDescent="0.25">
      <c r="O607">
        <f t="shared" si="68"/>
        <v>30.250000000000295</v>
      </c>
      <c r="P607">
        <f t="shared" si="69"/>
        <v>6.2014509233654959E-2</v>
      </c>
      <c r="Q607">
        <f t="shared" si="71"/>
        <v>76.333738150332366</v>
      </c>
      <c r="R607">
        <f t="shared" si="66"/>
        <v>0.27553209875492907</v>
      </c>
      <c r="S607">
        <f t="shared" si="67"/>
        <v>7.7008699380933278E-3</v>
      </c>
      <c r="T607">
        <f t="shared" si="65"/>
        <v>2.1218368562815953E-3</v>
      </c>
      <c r="U607">
        <f t="shared" si="70"/>
        <v>891.78106070110005</v>
      </c>
    </row>
    <row r="608" spans="15:21" x14ac:dyDescent="0.25">
      <c r="O608">
        <f t="shared" si="68"/>
        <v>30.300000000000296</v>
      </c>
      <c r="P608">
        <f t="shared" si="69"/>
        <v>6.2120601076469037E-2</v>
      </c>
      <c r="Q608">
        <f t="shared" si="71"/>
        <v>76.489474882880458</v>
      </c>
      <c r="R608">
        <f t="shared" si="66"/>
        <v>0.27586870856780654</v>
      </c>
      <c r="S608">
        <f t="shared" si="67"/>
        <v>7.6903072208178236E-3</v>
      </c>
      <c r="T608">
        <f t="shared" si="65"/>
        <v>2.1215151214966903E-3</v>
      </c>
      <c r="U608">
        <f t="shared" si="70"/>
        <v>892.2166866215457</v>
      </c>
    </row>
    <row r="609" spans="15:21" x14ac:dyDescent="0.25">
      <c r="O609">
        <f t="shared" si="68"/>
        <v>30.350000000000296</v>
      </c>
      <c r="P609">
        <f t="shared" si="69"/>
        <v>6.2226676832543869E-2</v>
      </c>
      <c r="Q609">
        <f t="shared" si="71"/>
        <v>76.645188001019179</v>
      </c>
      <c r="R609">
        <f t="shared" si="66"/>
        <v>0.27620510316785296</v>
      </c>
      <c r="S609">
        <f t="shared" si="67"/>
        <v>7.6797743029043261E-3</v>
      </c>
      <c r="T609">
        <f t="shared" si="65"/>
        <v>2.1211928536395155E-3</v>
      </c>
      <c r="U609">
        <f t="shared" si="70"/>
        <v>892.65171551944286</v>
      </c>
    </row>
    <row r="610" spans="15:21" x14ac:dyDescent="0.25">
      <c r="O610">
        <f t="shared" si="68"/>
        <v>30.400000000000297</v>
      </c>
      <c r="P610">
        <f t="shared" si="69"/>
        <v>6.2332736475225844E-2</v>
      </c>
      <c r="Q610">
        <f t="shared" si="71"/>
        <v>76.800877465622548</v>
      </c>
      <c r="R610">
        <f t="shared" si="66"/>
        <v>0.27654128290491381</v>
      </c>
      <c r="S610">
        <f t="shared" si="67"/>
        <v>7.6692715493388375E-3</v>
      </c>
      <c r="T610">
        <f t="shared" si="65"/>
        <v>2.1208701932003181E-3</v>
      </c>
      <c r="U610">
        <f t="shared" si="70"/>
        <v>893.08614907746085</v>
      </c>
    </row>
    <row r="611" spans="15:21" x14ac:dyDescent="0.25">
      <c r="O611">
        <f t="shared" si="68"/>
        <v>30.450000000000298</v>
      </c>
      <c r="P611">
        <f t="shared" si="69"/>
        <v>6.243877998488586E-2</v>
      </c>
      <c r="Q611">
        <f t="shared" si="71"/>
        <v>76.956543247876169</v>
      </c>
      <c r="R611">
        <f t="shared" si="66"/>
        <v>0.27687724814951159</v>
      </c>
      <c r="S611">
        <f t="shared" si="67"/>
        <v>7.6587993207593904E-3</v>
      </c>
      <c r="T611">
        <f t="shared" si="65"/>
        <v>2.1205472800612086E-3</v>
      </c>
      <c r="U611">
        <f t="shared" si="70"/>
        <v>893.51998899892044</v>
      </c>
    </row>
    <row r="612" spans="15:21" x14ac:dyDescent="0.25">
      <c r="O612">
        <f t="shared" si="68"/>
        <v>30.500000000000298</v>
      </c>
      <c r="P612">
        <f t="shared" si="69"/>
        <v>6.2544807348888926E-2</v>
      </c>
      <c r="Q612">
        <f t="shared" si="71"/>
        <v>77.112185329232631</v>
      </c>
      <c r="R612">
        <f t="shared" si="66"/>
        <v>0.27721299929270526</v>
      </c>
      <c r="S612">
        <f t="shared" si="67"/>
        <v>7.6483579734159353E-3</v>
      </c>
      <c r="T612">
        <f t="shared" si="65"/>
        <v>2.1202242534749081E-3</v>
      </c>
      <c r="U612">
        <f t="shared" si="70"/>
        <v>893.95323700754773</v>
      </c>
    </row>
    <row r="613" spans="15:21" x14ac:dyDescent="0.25">
      <c r="O613">
        <f t="shared" si="68"/>
        <v>30.550000000000299</v>
      </c>
      <c r="P613">
        <f t="shared" si="69"/>
        <v>6.2650818561562668E-2</v>
      </c>
      <c r="Q613">
        <f t="shared" si="71"/>
        <v>77.267803701365182</v>
      </c>
      <c r="R613">
        <f t="shared" si="66"/>
        <v>0.27754853674594576</v>
      </c>
      <c r="S613">
        <f t="shared" si="67"/>
        <v>7.6379478591311889E-3</v>
      </c>
      <c r="T613">
        <f t="shared" si="65"/>
        <v>2.1199012520436906E-3</v>
      </c>
      <c r="U613">
        <f t="shared" si="70"/>
        <v>894.38589484722513</v>
      </c>
    </row>
    <row r="614" spans="15:21" x14ac:dyDescent="0.25">
      <c r="O614">
        <f t="shared" si="68"/>
        <v>30.6000000000003</v>
      </c>
      <c r="P614">
        <f t="shared" si="69"/>
        <v>6.2756813624164853E-2</v>
      </c>
      <c r="Q614">
        <f t="shared" si="71"/>
        <v>77.423398366120168</v>
      </c>
      <c r="R614">
        <f t="shared" si="66"/>
        <v>0.27788386094093009</v>
      </c>
      <c r="S614">
        <f t="shared" si="67"/>
        <v>7.6275693252615814E-3</v>
      </c>
      <c r="T614">
        <f t="shared" si="65"/>
        <v>2.1195784136982931E-3</v>
      </c>
      <c r="U614">
        <f t="shared" si="70"/>
        <v>894.81796428174255</v>
      </c>
    </row>
    <row r="615" spans="15:21" x14ac:dyDescent="0.25">
      <c r="O615">
        <f t="shared" si="68"/>
        <v>30.650000000000301</v>
      </c>
      <c r="P615">
        <f t="shared" si="69"/>
        <v>6.2862792544849763E-2</v>
      </c>
      <c r="Q615">
        <f t="shared" si="71"/>
        <v>77.578969335467605</v>
      </c>
      <c r="R615">
        <f t="shared" si="66"/>
        <v>0.27821897232945109</v>
      </c>
      <c r="S615">
        <f t="shared" si="67"/>
        <v>7.6172227146591668E-3</v>
      </c>
      <c r="T615">
        <f t="shared" si="65"/>
        <v>2.1192558756770248E-3</v>
      </c>
      <c r="U615">
        <f t="shared" si="70"/>
        <v>895.24944709454439</v>
      </c>
    </row>
    <row r="616" spans="15:21" x14ac:dyDescent="0.25">
      <c r="O616">
        <f t="shared" si="68"/>
        <v>30.700000000000301</v>
      </c>
      <c r="P616">
        <f t="shared" si="69"/>
        <v>6.2968755338633609E-2</v>
      </c>
      <c r="Q616">
        <f t="shared" si="71"/>
        <v>77.734516631450418</v>
      </c>
      <c r="R616">
        <f t="shared" si="66"/>
        <v>0.27855387138324628</v>
      </c>
      <c r="S616">
        <f t="shared" si="67"/>
        <v>7.6069083656337359E-3</v>
      </c>
      <c r="T616">
        <f t="shared" si="65"/>
        <v>2.1189337745048799E-3</v>
      </c>
      <c r="U616">
        <f t="shared" si="70"/>
        <v>895.68034508847472</v>
      </c>
    </row>
    <row r="617" spans="15:21" x14ac:dyDescent="0.25">
      <c r="O617">
        <f t="shared" si="68"/>
        <v>30.750000000000302</v>
      </c>
      <c r="P617">
        <f t="shared" si="69"/>
        <v>6.3074702027358848E-2</v>
      </c>
      <c r="Q617">
        <f t="shared" si="71"/>
        <v>77.890040286132077</v>
      </c>
      <c r="R617">
        <f t="shared" si="66"/>
        <v>0.27888855859384282</v>
      </c>
      <c r="S617">
        <f t="shared" si="67"/>
        <v>7.5966266119155725E-3</v>
      </c>
      <c r="T617">
        <f t="shared" si="65"/>
        <v>2.1186122459727619E-3</v>
      </c>
      <c r="U617">
        <f t="shared" si="70"/>
        <v>896.11066008552075</v>
      </c>
    </row>
    <row r="618" spans="15:21" x14ac:dyDescent="0.25">
      <c r="O618">
        <f t="shared" si="68"/>
        <v>30.800000000000303</v>
      </c>
      <c r="P618">
        <f t="shared" si="69"/>
        <v>6.318063263965748E-2</v>
      </c>
      <c r="Q618">
        <f t="shared" si="71"/>
        <v>78.045540341542747</v>
      </c>
      <c r="R618">
        <f t="shared" si="66"/>
        <v>0.27922303447239966</v>
      </c>
      <c r="S618">
        <f t="shared" si="67"/>
        <v>7.5863777826186288E-3</v>
      </c>
      <c r="T618">
        <f t="shared" si="65"/>
        <v>2.1182914251167682E-3</v>
      </c>
      <c r="U618">
        <f t="shared" si="70"/>
        <v>896.54039392655477</v>
      </c>
    </row>
    <row r="619" spans="15:21" x14ac:dyDescent="0.25">
      <c r="O619">
        <f t="shared" si="68"/>
        <v>30.850000000000303</v>
      </c>
      <c r="P619">
        <f t="shared" si="69"/>
        <v>6.3286547210913313E-2</v>
      </c>
      <c r="Q619">
        <f t="shared" si="71"/>
        <v>78.201016849623784</v>
      </c>
      <c r="R619">
        <f t="shared" si="66"/>
        <v>0.27955729954954789</v>
      </c>
      <c r="S619">
        <f t="shared" si="67"/>
        <v>7.57616220220421E-3</v>
      </c>
      <c r="T619">
        <f t="shared" si="65"/>
        <v>2.1179714461975647E-3</v>
      </c>
      <c r="U619">
        <f t="shared" si="70"/>
        <v>896.96954847107213</v>
      </c>
    </row>
    <row r="620" spans="15:21" x14ac:dyDescent="0.25">
      <c r="O620">
        <f t="shared" si="68"/>
        <v>30.900000000000304</v>
      </c>
      <c r="P620">
        <f t="shared" si="69"/>
        <v>6.3392445783223186E-2</v>
      </c>
      <c r="Q620">
        <f t="shared" si="71"/>
        <v>78.356469872170948</v>
      </c>
      <c r="R620">
        <f t="shared" si="66"/>
        <v>0.27989135437522827</v>
      </c>
      <c r="S620">
        <f t="shared" si="67"/>
        <v>7.5659801904451908E-3</v>
      </c>
      <c r="T620">
        <f t="shared" si="65"/>
        <v>2.1176524426798518E-3</v>
      </c>
      <c r="U620">
        <f t="shared" si="70"/>
        <v>897.39812559692871</v>
      </c>
    </row>
    <row r="621" spans="15:21" x14ac:dyDescent="0.25">
      <c r="O621">
        <f t="shared" si="68"/>
        <v>30.950000000000305</v>
      </c>
      <c r="P621">
        <f t="shared" si="69"/>
        <v>6.3498328405357185E-2</v>
      </c>
      <c r="Q621">
        <f t="shared" si="71"/>
        <v>78.511899480775938</v>
      </c>
      <c r="R621">
        <f t="shared" si="66"/>
        <v>0.28022519951852537</v>
      </c>
      <c r="S621">
        <f t="shared" si="67"/>
        <v>7.5558320623904289E-3</v>
      </c>
      <c r="T621">
        <f t="shared" si="65"/>
        <v>2.117334547211829E-3</v>
      </c>
      <c r="U621">
        <f t="shared" si="70"/>
        <v>897.8261272000766</v>
      </c>
    </row>
    <row r="622" spans="15:21" x14ac:dyDescent="0.25">
      <c r="O622">
        <f t="shared" si="68"/>
        <v>31.000000000000306</v>
      </c>
      <c r="P622">
        <f t="shared" si="69"/>
        <v>6.360419513271777E-2</v>
      </c>
      <c r="Q622">
        <f t="shared" si="71"/>
        <v>78.667305756766368</v>
      </c>
      <c r="R622">
        <f t="shared" si="66"/>
        <v>0.2805588355675</v>
      </c>
      <c r="S622">
        <f t="shared" si="67"/>
        <v>7.5457181283299776E-3</v>
      </c>
      <c r="T622">
        <f t="shared" si="65"/>
        <v>2.1170178916048339E-3</v>
      </c>
      <c r="U622">
        <f t="shared" si="70"/>
        <v>898.2535551942957</v>
      </c>
    </row>
    <row r="623" spans="15:21" x14ac:dyDescent="0.25">
      <c r="O623">
        <f t="shared" si="68"/>
        <v>31.050000000000306</v>
      </c>
      <c r="P623">
        <f t="shared" si="69"/>
        <v>6.3710046027298017E-2</v>
      </c>
      <c r="Q623">
        <f t="shared" si="71"/>
        <v>78.8226887911445</v>
      </c>
      <c r="R623">
        <f t="shared" si="66"/>
        <v>0.28089226312901849</v>
      </c>
      <c r="S623">
        <f t="shared" si="67"/>
        <v>7.5356386937603381E-3</v>
      </c>
      <c r="T623">
        <f t="shared" ref="T623:T686" si="72">S623*R623</f>
        <v>2.1167026068129422E-3</v>
      </c>
      <c r="U623">
        <f t="shared" si="70"/>
        <v>898.68041151092609</v>
      </c>
    </row>
    <row r="624" spans="15:21" x14ac:dyDescent="0.25">
      <c r="O624">
        <f t="shared" si="68"/>
        <v>31.100000000000307</v>
      </c>
      <c r="P624">
        <f t="shared" si="69"/>
        <v>6.3815881157638671E-2</v>
      </c>
      <c r="Q624">
        <f t="shared" si="71"/>
        <v>78.978048684524239</v>
      </c>
      <c r="R624">
        <f t="shared" si="66"/>
        <v>0.28122548282858012</v>
      </c>
      <c r="S624">
        <f t="shared" si="67"/>
        <v>7.5255940593503415E-3</v>
      </c>
      <c r="T624">
        <f t="shared" si="72"/>
        <v>2.116388822912694E-3</v>
      </c>
      <c r="U624">
        <f t="shared" si="70"/>
        <v>899.10669809859644</v>
      </c>
    </row>
    <row r="625" spans="15:21" x14ac:dyDescent="0.25">
      <c r="O625">
        <f t="shared" si="68"/>
        <v>31.150000000000308</v>
      </c>
      <c r="P625">
        <f t="shared" si="69"/>
        <v>6.3921700598784312E-2</v>
      </c>
      <c r="Q625">
        <f t="shared" si="71"/>
        <v>79.133385547066709</v>
      </c>
      <c r="R625">
        <f t="shared" si="66"/>
        <v>0.28155849531014066</v>
      </c>
      <c r="S625">
        <f t="shared" si="67"/>
        <v>7.5155845209073958E-3</v>
      </c>
      <c r="T625">
        <f t="shared" si="72"/>
        <v>2.1160766690828709E-3</v>
      </c>
      <c r="U625">
        <f t="shared" si="70"/>
        <v>899.53241692295126</v>
      </c>
    </row>
    <row r="626" spans="15:21" x14ac:dyDescent="0.25">
      <c r="O626">
        <f t="shared" si="68"/>
        <v>31.200000000000308</v>
      </c>
      <c r="P626">
        <f t="shared" si="69"/>
        <v>6.4027504432238452E-2</v>
      </c>
      <c r="Q626">
        <f t="shared" si="71"/>
        <v>79.288699498414374</v>
      </c>
      <c r="R626">
        <f t="shared" si="66"/>
        <v>0.28189130123593498</v>
      </c>
      <c r="S626">
        <f t="shared" si="67"/>
        <v>7.505610369344007E-3</v>
      </c>
      <c r="T626">
        <f t="shared" si="72"/>
        <v>2.1157662735843087E-3</v>
      </c>
      <c r="U626">
        <f t="shared" si="70"/>
        <v>899.95756996637567</v>
      </c>
    </row>
    <row r="627" spans="15:21" x14ac:dyDescent="0.25">
      <c r="O627">
        <f t="shared" si="68"/>
        <v>31.250000000000309</v>
      </c>
      <c r="P627">
        <f t="shared" si="69"/>
        <v>6.4133292745917669E-2</v>
      </c>
      <c r="Q627">
        <f t="shared" si="71"/>
        <v>79.443990667623737</v>
      </c>
      <c r="R627">
        <f t="shared" si="66"/>
        <v>0.28222390128629593</v>
      </c>
      <c r="S627">
        <f t="shared" si="67"/>
        <v>7.4956718906447244E-3</v>
      </c>
      <c r="T627">
        <f t="shared" si="72"/>
        <v>2.11545776373978E-3</v>
      </c>
      <c r="U627">
        <f t="shared" si="70"/>
        <v>900.38215922771997</v>
      </c>
    </row>
    <row r="628" spans="15:21" x14ac:dyDescent="0.25">
      <c r="O628">
        <f t="shared" si="68"/>
        <v>31.30000000000031</v>
      </c>
      <c r="P628">
        <f t="shared" si="69"/>
        <v>6.4239065634104656E-2</v>
      </c>
      <c r="Q628">
        <f t="shared" si="71"/>
        <v>79.599259193096373</v>
      </c>
      <c r="R628">
        <f t="shared" si="66"/>
        <v>0.2825562961594712</v>
      </c>
      <c r="S628">
        <f t="shared" si="67"/>
        <v>7.4857693658333313E-3</v>
      </c>
      <c r="T628">
        <f t="shared" si="72"/>
        <v>2.1151512659138999E-3</v>
      </c>
      <c r="U628">
        <f t="shared" si="70"/>
        <v>900.80618672201979</v>
      </c>
    </row>
    <row r="629" spans="15:21" x14ac:dyDescent="0.25">
      <c r="O629">
        <f t="shared" si="68"/>
        <v>31.350000000000311</v>
      </c>
      <c r="P629">
        <f t="shared" si="69"/>
        <v>6.4344823197400355E-2</v>
      </c>
      <c r="Q629">
        <f t="shared" si="71"/>
        <v>79.754505222508683</v>
      </c>
      <c r="R629">
        <f t="shared" si="66"/>
        <v>0.28288848657143773</v>
      </c>
      <c r="S629">
        <f t="shared" si="67"/>
        <v>7.4759030709405632E-3</v>
      </c>
      <c r="T629">
        <f t="shared" si="72"/>
        <v>2.1148469054931398E-3</v>
      </c>
      <c r="U629">
        <f t="shared" si="70"/>
        <v>901.22965448021614</v>
      </c>
    </row>
    <row r="630" spans="15:21" x14ac:dyDescent="0.25">
      <c r="O630">
        <f t="shared" si="68"/>
        <v>31.400000000000311</v>
      </c>
      <c r="P630">
        <f t="shared" si="69"/>
        <v>6.4450565542675017E-2</v>
      </c>
      <c r="Q630">
        <f t="shared" si="71"/>
        <v>79.909728912740064</v>
      </c>
      <c r="R630">
        <f t="shared" si="66"/>
        <v>0.28322047325571326</v>
      </c>
      <c r="S630">
        <f t="shared" si="67"/>
        <v>7.4660732769718813E-3</v>
      </c>
      <c r="T630">
        <f t="shared" si="72"/>
        <v>2.1145448068658102E-3</v>
      </c>
      <c r="U630">
        <f t="shared" si="70"/>
        <v>901.65256454887344</v>
      </c>
    </row>
    <row r="631" spans="15:21" x14ac:dyDescent="0.25">
      <c r="O631">
        <f t="shared" si="68"/>
        <v>31.450000000000312</v>
      </c>
      <c r="P631">
        <f t="shared" si="69"/>
        <v>6.4556292783018304E-2</v>
      </c>
      <c r="Q631">
        <f t="shared" si="71"/>
        <v>80.064930429799631</v>
      </c>
      <c r="R631">
        <f t="shared" si="66"/>
        <v>0.28355225696316594</v>
      </c>
      <c r="S631">
        <f t="shared" si="67"/>
        <v>7.4562802498757018E-3</v>
      </c>
      <c r="T631">
        <f t="shared" si="72"/>
        <v>2.114245093402134E-3</v>
      </c>
      <c r="U631">
        <f t="shared" si="70"/>
        <v>902.07491898989497</v>
      </c>
    </row>
    <row r="632" spans="15:21" x14ac:dyDescent="0.25">
      <c r="O632">
        <f t="shared" si="68"/>
        <v>31.500000000000313</v>
      </c>
      <c r="P632">
        <f t="shared" si="69"/>
        <v>6.4662005037688416E-2</v>
      </c>
      <c r="Q632">
        <f t="shared" si="71"/>
        <v>80.220109948751585</v>
      </c>
      <c r="R632">
        <f t="shared" si="66"/>
        <v>0.28388383846182103</v>
      </c>
      <c r="S632">
        <f t="shared" si="67"/>
        <v>7.4465242505117697E-3</v>
      </c>
      <c r="T632">
        <f t="shared" si="72"/>
        <v>2.1139478874343163E-3</v>
      </c>
      <c r="U632">
        <f t="shared" si="70"/>
        <v>902.49671988023738</v>
      </c>
    </row>
    <row r="633" spans="15:21" x14ac:dyDescent="0.25">
      <c r="O633">
        <f t="shared" si="68"/>
        <v>31.550000000000313</v>
      </c>
      <c r="P633">
        <f t="shared" si="69"/>
        <v>6.4767702432060134E-2</v>
      </c>
      <c r="Q633">
        <f t="shared" si="71"/>
        <v>80.375267653638915</v>
      </c>
      <c r="R633">
        <f t="shared" si="66"/>
        <v>0.28421521853666526</v>
      </c>
      <c r="S633">
        <f t="shared" si="67"/>
        <v>7.4368055346199276E-3</v>
      </c>
      <c r="T633">
        <f t="shared" si="72"/>
        <v>2.1136533102366845E-3</v>
      </c>
      <c r="U633">
        <f t="shared" si="70"/>
        <v>902.91796931162276</v>
      </c>
    </row>
    <row r="634" spans="15:21" x14ac:dyDescent="0.25">
      <c r="O634">
        <f t="shared" si="68"/>
        <v>31.600000000000314</v>
      </c>
      <c r="P634">
        <f t="shared" si="69"/>
        <v>6.487338509757197E-2</v>
      </c>
      <c r="Q634">
        <f t="shared" si="71"/>
        <v>80.530403737405777</v>
      </c>
      <c r="R634">
        <f t="shared" si="66"/>
        <v>0.2845463979894487</v>
      </c>
      <c r="S634">
        <f t="shared" si="67"/>
        <v>7.4271243527890309E-3</v>
      </c>
      <c r="T634">
        <f t="shared" si="72"/>
        <v>2.1133614820058343E-3</v>
      </c>
      <c r="U634">
        <f t="shared" si="70"/>
        <v>903.33866939024961</v>
      </c>
    </row>
    <row r="635" spans="15:21" x14ac:dyDescent="0.25">
      <c r="O635">
        <f t="shared" si="68"/>
        <v>31.650000000000315</v>
      </c>
      <c r="P635">
        <f t="shared" si="69"/>
        <v>6.4979053171672269E-2</v>
      </c>
      <c r="Q635">
        <f t="shared" si="71"/>
        <v>80.68551840181847</v>
      </c>
      <c r="R635">
        <f t="shared" si="66"/>
        <v>0.28487737763848453</v>
      </c>
      <c r="S635">
        <f t="shared" si="67"/>
        <v>7.417480950426051E-3</v>
      </c>
      <c r="T635">
        <f t="shared" si="72"/>
        <v>2.1130725218407873E-3</v>
      </c>
      <c r="U635">
        <f t="shared" si="70"/>
        <v>903.75882223650115</v>
      </c>
    </row>
    <row r="636" spans="15:21" x14ac:dyDescent="0.25">
      <c r="O636">
        <f t="shared" si="68"/>
        <v>31.700000000000315</v>
      </c>
      <c r="P636">
        <f t="shared" si="69"/>
        <v>6.5084706797764305E-2</v>
      </c>
      <c r="Q636">
        <f t="shared" si="71"/>
        <v>80.840611857384772</v>
      </c>
      <c r="R636">
        <f t="shared" si="66"/>
        <v>0.28520815831844593</v>
      </c>
      <c r="S636">
        <f t="shared" si="67"/>
        <v>7.4078755677255675E-3</v>
      </c>
      <c r="T636">
        <f t="shared" si="72"/>
        <v>2.1127865477232211E-3</v>
      </c>
      <c r="U636">
        <f t="shared" si="70"/>
        <v>904.17842998465255</v>
      </c>
    </row>
    <row r="637" spans="15:21" x14ac:dyDescent="0.25">
      <c r="O637">
        <f t="shared" si="68"/>
        <v>31.750000000000316</v>
      </c>
      <c r="P637">
        <f t="shared" si="69"/>
        <v>6.519034612515047E-2</v>
      </c>
      <c r="Q637">
        <f t="shared" si="71"/>
        <v>80.995684323272002</v>
      </c>
      <c r="R637">
        <f t="shared" si="66"/>
        <v>0.28553874088016057</v>
      </c>
      <c r="S637">
        <f t="shared" si="67"/>
        <v>7.3983084396391785E-3</v>
      </c>
      <c r="T637">
        <f t="shared" si="72"/>
        <v>2.1125036764976365E-3</v>
      </c>
      <c r="U637">
        <f t="shared" si="70"/>
        <v>904.59749478257663</v>
      </c>
    </row>
    <row r="638" spans="15:21" x14ac:dyDescent="0.25">
      <c r="O638">
        <f t="shared" si="68"/>
        <v>31.800000000000317</v>
      </c>
      <c r="P638">
        <f t="shared" si="69"/>
        <v>6.5295971308975354E-2</v>
      </c>
      <c r="Q638">
        <f t="shared" si="71"/>
        <v>81.150736027223516</v>
      </c>
      <c r="R638">
        <f t="shared" si="66"/>
        <v>0.28586912619040311</v>
      </c>
      <c r="S638">
        <f t="shared" si="67"/>
        <v>7.3887797958452125E-3</v>
      </c>
      <c r="T638">
        <f t="shared" si="72"/>
        <v>2.1122240238515759E-3</v>
      </c>
      <c r="U638">
        <f t="shared" si="70"/>
        <v>905.01601879144698</v>
      </c>
    </row>
    <row r="639" spans="15:21" x14ac:dyDescent="0.25">
      <c r="O639">
        <f t="shared" si="68"/>
        <v>31.850000000000318</v>
      </c>
      <c r="P639">
        <f t="shared" si="69"/>
        <v>6.5401582510167935E-2</v>
      </c>
      <c r="Q639">
        <f t="shared" si="71"/>
        <v>81.305767205473813</v>
      </c>
      <c r="R639">
        <f t="shared" si="66"/>
        <v>0.28619931513168506</v>
      </c>
      <c r="S639">
        <f t="shared" si="67"/>
        <v>7.3792898607186923E-3</v>
      </c>
      <c r="T639">
        <f t="shared" si="72"/>
        <v>2.1119477042958776E-3</v>
      </c>
      <c r="U639">
        <f t="shared" si="70"/>
        <v>905.4340041854399</v>
      </c>
    </row>
    <row r="640" spans="15:21" x14ac:dyDescent="0.25">
      <c r="O640">
        <f t="shared" si="68"/>
        <v>31.900000000000318</v>
      </c>
      <c r="P640">
        <f t="shared" si="69"/>
        <v>6.5507179895382725E-2</v>
      </c>
      <c r="Q640">
        <f t="shared" si="71"/>
        <v>81.460778102662147</v>
      </c>
      <c r="R640">
        <f t="shared" si="66"/>
        <v>0.28652930860204173</v>
      </c>
      <c r="S640">
        <f t="shared" si="67"/>
        <v>7.3698388533013472E-3</v>
      </c>
      <c r="T640">
        <f t="shared" si="72"/>
        <v>2.111674831144899E-3</v>
      </c>
      <c r="U640">
        <f t="shared" si="70"/>
        <v>905.85145315143473</v>
      </c>
    </row>
    <row r="641" spans="15:21" x14ac:dyDescent="0.25">
      <c r="O641">
        <f t="shared" si="68"/>
        <v>31.950000000000319</v>
      </c>
      <c r="P641">
        <f t="shared" si="69"/>
        <v>6.5612763636939964E-2</v>
      </c>
      <c r="Q641">
        <f t="shared" si="71"/>
        <v>81.615768971744728</v>
      </c>
      <c r="R641">
        <f t="shared" si="66"/>
        <v>0.28685910751481775</v>
      </c>
      <c r="S641">
        <f t="shared" si="67"/>
        <v>7.3604269872716366E-3</v>
      </c>
      <c r="T641">
        <f t="shared" si="72"/>
        <v>2.1114055164967206E-3</v>
      </c>
      <c r="U641">
        <f t="shared" si="70"/>
        <v>906.26836788871253</v>
      </c>
    </row>
    <row r="642" spans="15:21" x14ac:dyDescent="0.25">
      <c r="O642">
        <f t="shared" si="68"/>
        <v>32.00000000000032</v>
      </c>
      <c r="P642">
        <f t="shared" si="69"/>
        <v>6.5718333912764798E-2</v>
      </c>
      <c r="Q642">
        <f t="shared" si="71"/>
        <v>81.770740073905458</v>
      </c>
      <c r="R642">
        <f t="shared" ref="R642:R705" si="73">($K$10+Q642)*144/($K$8*U642)</f>
        <v>0.28718871279844921</v>
      </c>
      <c r="S642">
        <f t="shared" ref="S642:S705" si="74">(coef5*Q642^5+coef4*Q642^4+coef3*Q642^3+coef2*Q642^2+coef1*Q642+coef0)/60</f>
        <v>7.3510544709149712E-3</v>
      </c>
      <c r="T642">
        <f t="shared" si="72"/>
        <v>2.1111398712133555E-3</v>
      </c>
      <c r="U642">
        <f t="shared" si="70"/>
        <v>906.68475060865239</v>
      </c>
    </row>
    <row r="643" spans="15:21" x14ac:dyDescent="0.25">
      <c r="O643">
        <f t="shared" ref="O643:O706" si="75">O642+dt</f>
        <v>32.050000000000317</v>
      </c>
      <c r="P643">
        <f t="shared" ref="P643:P706" si="76">P642+T642*dt</f>
        <v>6.5823890906325469E-2</v>
      </c>
      <c r="Q643">
        <f t="shared" si="71"/>
        <v>81.925691678465171</v>
      </c>
      <c r="R643">
        <f t="shared" si="73"/>
        <v>0.28751812539624444</v>
      </c>
      <c r="S643">
        <f t="shared" si="74"/>
        <v>7.3417215070940749E-3</v>
      </c>
      <c r="T643">
        <f t="shared" si="72"/>
        <v>2.110878004900979E-3</v>
      </c>
      <c r="U643">
        <f t="shared" ref="U643:U706" si="77">$K$9*((Q643+$K$10)/($K$10))^(($K$11-1)/$K$11)</f>
        <v>907.10060353442668</v>
      </c>
    </row>
    <row r="644" spans="15:21" x14ac:dyDescent="0.25">
      <c r="O644">
        <f t="shared" si="75"/>
        <v>32.100000000000314</v>
      </c>
      <c r="P644">
        <f t="shared" si="76"/>
        <v>6.5929434806570514E-2</v>
      </c>
      <c r="Q644">
        <f t="shared" ref="Q644:Q707" si="78">P644*$K$8*$K$9/($K$6*144)-$K$10</f>
        <v>82.080624062789497</v>
      </c>
      <c r="R644">
        <f t="shared" si="73"/>
        <v>0.28784734626616126</v>
      </c>
      <c r="S644">
        <f t="shared" si="74"/>
        <v>7.3324282932194134E-3</v>
      </c>
      <c r="T644">
        <f t="shared" si="72"/>
        <v>2.1106200258901261E-3</v>
      </c>
      <c r="U644">
        <f t="shared" si="77"/>
        <v>907.5159289006948</v>
      </c>
    </row>
    <row r="645" spans="15:21" x14ac:dyDescent="0.25">
      <c r="O645">
        <f t="shared" si="75"/>
        <v>32.150000000000311</v>
      </c>
      <c r="P645">
        <f t="shared" si="76"/>
        <v>6.6034965807865026E-2</v>
      </c>
      <c r="Q645">
        <f t="shared" si="78"/>
        <v>82.235537512195194</v>
      </c>
      <c r="R645">
        <f t="shared" si="73"/>
        <v>0.28817637638058263</v>
      </c>
      <c r="S645">
        <f t="shared" si="74"/>
        <v>7.3231750212193417E-3</v>
      </c>
      <c r="T645">
        <f t="shared" si="72"/>
        <v>2.1103660412157862E-3</v>
      </c>
      <c r="U645">
        <f t="shared" si="77"/>
        <v>907.93072895329431</v>
      </c>
    </row>
    <row r="646" spans="15:21" x14ac:dyDescent="0.25">
      <c r="O646">
        <f t="shared" si="75"/>
        <v>32.200000000000308</v>
      </c>
      <c r="P646">
        <f t="shared" si="76"/>
        <v>6.6140484109925818E-2</v>
      </c>
      <c r="Q646">
        <f t="shared" si="78"/>
        <v>82.39043231985508</v>
      </c>
      <c r="R646">
        <f t="shared" si="73"/>
        <v>0.28850521672608948</v>
      </c>
      <c r="S646">
        <f t="shared" si="74"/>
        <v>7.3139618775109622E-3</v>
      </c>
      <c r="T646">
        <f t="shared" si="72"/>
        <v>2.1101161565976563E-3</v>
      </c>
      <c r="U646">
        <f t="shared" si="77"/>
        <v>908.34500594893188</v>
      </c>
    </row>
    <row r="647" spans="15:21" x14ac:dyDescent="0.25">
      <c r="O647">
        <f t="shared" si="75"/>
        <v>32.250000000000306</v>
      </c>
      <c r="P647">
        <f t="shared" si="76"/>
        <v>6.6245989917755696E-2</v>
      </c>
      <c r="Q647">
        <f t="shared" si="78"/>
        <v>82.545308786701526</v>
      </c>
      <c r="R647">
        <f t="shared" si="73"/>
        <v>0.28883386830323204</v>
      </c>
      <c r="S647">
        <f t="shared" si="74"/>
        <v>7.3047890429701464E-3</v>
      </c>
      <c r="T647">
        <f t="shared" si="72"/>
        <v>2.1098704764201319E-3</v>
      </c>
      <c r="U647">
        <f t="shared" si="77"/>
        <v>908.75876215487028</v>
      </c>
    </row>
    <row r="648" spans="15:21" x14ac:dyDescent="0.25">
      <c r="O648">
        <f t="shared" si="75"/>
        <v>32.300000000000303</v>
      </c>
      <c r="P648">
        <f t="shared" si="76"/>
        <v>6.6351483441576709E-2</v>
      </c>
      <c r="Q648">
        <f t="shared" si="78"/>
        <v>82.7001672213284</v>
      </c>
      <c r="R648">
        <f t="shared" si="73"/>
        <v>0.28916233212629699</v>
      </c>
      <c r="S648">
        <f t="shared" si="74"/>
        <v>7.295656692902267E-3</v>
      </c>
      <c r="T648">
        <f t="shared" si="72"/>
        <v>2.1096291037124471E-3</v>
      </c>
      <c r="U648">
        <f t="shared" si="77"/>
        <v>909.17199984861679</v>
      </c>
    </row>
    <row r="649" spans="15:21" x14ac:dyDescent="0.25">
      <c r="O649">
        <f t="shared" si="75"/>
        <v>32.3500000000003</v>
      </c>
      <c r="P649">
        <f t="shared" si="76"/>
        <v>6.6456964896762324E-2</v>
      </c>
      <c r="Q649">
        <f t="shared" si="78"/>
        <v>82.855007939891607</v>
      </c>
      <c r="R649">
        <f t="shared" si="73"/>
        <v>0.28949060922307418</v>
      </c>
      <c r="S649">
        <f t="shared" si="74"/>
        <v>7.2865649970125122E-3</v>
      </c>
      <c r="T649">
        <f t="shared" si="72"/>
        <v>2.1093921401286798E-3</v>
      </c>
      <c r="U649">
        <f t="shared" si="77"/>
        <v>909.58472131760686</v>
      </c>
    </row>
    <row r="650" spans="15:21" x14ac:dyDescent="0.25">
      <c r="O650">
        <f t="shared" si="75"/>
        <v>32.400000000000297</v>
      </c>
      <c r="P650">
        <f t="shared" si="76"/>
        <v>6.6562434503768753E-2</v>
      </c>
      <c r="Q650">
        <f t="shared" si="78"/>
        <v>83.009831266008192</v>
      </c>
      <c r="R650">
        <f t="shared" si="73"/>
        <v>0.28981870063461956</v>
      </c>
      <c r="S650">
        <f t="shared" si="74"/>
        <v>7.2775141193763418E-3</v>
      </c>
      <c r="T650">
        <f t="shared" si="72"/>
        <v>2.1091596859277488E-3</v>
      </c>
      <c r="U650">
        <f t="shared" si="77"/>
        <v>909.99692885888817</v>
      </c>
    </row>
    <row r="651" spans="15:21" x14ac:dyDescent="0.25">
      <c r="O651">
        <f t="shared" si="75"/>
        <v>32.450000000000294</v>
      </c>
      <c r="P651">
        <f t="shared" si="76"/>
        <v>6.6667892488065136E-2</v>
      </c>
      <c r="Q651">
        <f t="shared" si="78"/>
        <v>83.164637530653891</v>
      </c>
      <c r="R651">
        <f t="shared" si="73"/>
        <v>0.29014660741501669</v>
      </c>
      <c r="S651">
        <f t="shared" si="74"/>
        <v>7.2685042184095954E-3</v>
      </c>
      <c r="T651">
        <f t="shared" si="72"/>
        <v>2.1089318399532815E-3</v>
      </c>
      <c r="U651">
        <f t="shared" si="77"/>
        <v>910.40862477880171</v>
      </c>
    </row>
    <row r="652" spans="15:21" x14ac:dyDescent="0.25">
      <c r="O652">
        <f t="shared" si="75"/>
        <v>32.500000000000291</v>
      </c>
      <c r="P652">
        <f t="shared" si="76"/>
        <v>6.6773339080062805E-2</v>
      </c>
      <c r="Q652">
        <f t="shared" si="78"/>
        <v>83.319427072059327</v>
      </c>
      <c r="R652">
        <f t="shared" si="73"/>
        <v>0.29047433063113476</v>
      </c>
      <c r="S652">
        <f t="shared" si="74"/>
        <v>7.2595354468390529E-3</v>
      </c>
      <c r="T652">
        <f t="shared" si="72"/>
        <v>2.1087086996135697E-3</v>
      </c>
      <c r="U652">
        <f t="shared" si="77"/>
        <v>910.81981139266304</v>
      </c>
    </row>
    <row r="653" spans="15:21" x14ac:dyDescent="0.25">
      <c r="O653">
        <f t="shared" si="75"/>
        <v>32.550000000000288</v>
      </c>
      <c r="P653">
        <f t="shared" si="76"/>
        <v>6.6878774515043482E-2</v>
      </c>
      <c r="Q653">
        <f t="shared" si="78"/>
        <v>83.474200235604556</v>
      </c>
      <c r="R653">
        <f t="shared" si="73"/>
        <v>0.29080187136238539</v>
      </c>
      <c r="S653">
        <f t="shared" si="74"/>
        <v>7.2506079516722497E-3</v>
      </c>
      <c r="T653">
        <f t="shared" si="72"/>
        <v>2.108490360861282E-3</v>
      </c>
      <c r="U653">
        <f t="shared" si="77"/>
        <v>911.23049102443895</v>
      </c>
    </row>
    <row r="654" spans="15:21" x14ac:dyDescent="0.25">
      <c r="O654">
        <f t="shared" si="75"/>
        <v>32.600000000000286</v>
      </c>
      <c r="P654">
        <f t="shared" si="76"/>
        <v>6.6984199033086542E-2</v>
      </c>
      <c r="Q654">
        <f t="shared" si="78"/>
        <v>83.628957373712311</v>
      </c>
      <c r="R654">
        <f t="shared" si="73"/>
        <v>0.29112923070047608</v>
      </c>
      <c r="S654">
        <f t="shared" si="74"/>
        <v>7.2417218741678132E-3</v>
      </c>
      <c r="T654">
        <f t="shared" si="72"/>
        <v>2.1082769181732853E-3</v>
      </c>
      <c r="U654">
        <f t="shared" si="77"/>
        <v>911.64066600642514</v>
      </c>
    </row>
    <row r="655" spans="15:21" x14ac:dyDescent="0.25">
      <c r="O655">
        <f t="shared" si="75"/>
        <v>32.650000000000283</v>
      </c>
      <c r="P655">
        <f t="shared" si="76"/>
        <v>6.7089612878995203E-2</v>
      </c>
      <c r="Q655">
        <f t="shared" si="78"/>
        <v>83.783698845739636</v>
      </c>
      <c r="R655">
        <f t="shared" si="73"/>
        <v>0.29145640974916165</v>
      </c>
      <c r="S655">
        <f t="shared" si="74"/>
        <v>7.232877349805056E-3</v>
      </c>
      <c r="T655">
        <f t="shared" si="72"/>
        <v>2.1080684645302127E-3</v>
      </c>
      <c r="U655">
        <f t="shared" si="77"/>
        <v>912.05033867892075</v>
      </c>
    </row>
    <row r="656" spans="15:21" x14ac:dyDescent="0.25">
      <c r="O656">
        <f t="shared" si="75"/>
        <v>32.70000000000028</v>
      </c>
      <c r="P656">
        <f t="shared" si="76"/>
        <v>6.7195016302221716E-2</v>
      </c>
      <c r="Q656">
        <f t="shared" si="78"/>
        <v>83.938425017868141</v>
      </c>
      <c r="R656">
        <f t="shared" si="73"/>
        <v>0.2917834096239933</v>
      </c>
      <c r="S656">
        <f t="shared" si="74"/>
        <v>7.2240745082539966E-3</v>
      </c>
      <c r="T656">
        <f t="shared" si="72"/>
        <v>2.1078650913961237E-3</v>
      </c>
      <c r="U656">
        <f t="shared" si="77"/>
        <v>912.45951138990233</v>
      </c>
    </row>
    <row r="657" spans="15:21" x14ac:dyDescent="0.25">
      <c r="O657">
        <f t="shared" si="75"/>
        <v>32.750000000000277</v>
      </c>
      <c r="P657">
        <f t="shared" si="76"/>
        <v>6.7300409556791521E-2</v>
      </c>
      <c r="Q657">
        <f t="shared" si="78"/>
        <v>84.093136262992559</v>
      </c>
      <c r="R657">
        <f t="shared" si="73"/>
        <v>0.29211023145206499</v>
      </c>
      <c r="S657">
        <f t="shared" si="74"/>
        <v>7.2153134733447975E-3</v>
      </c>
      <c r="T657">
        <f t="shared" si="72"/>
        <v>2.1076668886979518E-3</v>
      </c>
      <c r="U657">
        <f t="shared" si="77"/>
        <v>912.86818649469342</v>
      </c>
    </row>
    <row r="658" spans="15:21" x14ac:dyDescent="0.25">
      <c r="O658">
        <f t="shared" si="75"/>
        <v>32.800000000000274</v>
      </c>
      <c r="P658">
        <f t="shared" si="76"/>
        <v>6.7405792901226419E-2</v>
      </c>
      <c r="Q658">
        <f t="shared" si="78"/>
        <v>84.247832960608065</v>
      </c>
      <c r="R658">
        <f t="shared" si="73"/>
        <v>0.29243687637175753</v>
      </c>
      <c r="S658">
        <f t="shared" si="74"/>
        <v>7.2065943630371257E-3</v>
      </c>
      <c r="T658">
        <f t="shared" si="72"/>
        <v>2.1074739448048926E-3</v>
      </c>
      <c r="U658">
        <f t="shared" si="77"/>
        <v>913.27636635563704</v>
      </c>
    </row>
    <row r="659" spans="15:21" x14ac:dyDescent="0.25">
      <c r="O659">
        <f t="shared" si="75"/>
        <v>32.850000000000271</v>
      </c>
      <c r="P659">
        <f t="shared" si="76"/>
        <v>6.7511166598466663E-2</v>
      </c>
      <c r="Q659">
        <f t="shared" si="78"/>
        <v>84.402515496695855</v>
      </c>
      <c r="R659">
        <f t="shared" si="73"/>
        <v>0.2927633455324804</v>
      </c>
      <c r="S659">
        <f t="shared" si="74"/>
        <v>7.1979172893894324E-3</v>
      </c>
      <c r="T659">
        <f t="shared" si="72"/>
        <v>2.107286346507733E-3</v>
      </c>
      <c r="U659">
        <f t="shared" si="77"/>
        <v>913.68405334176123</v>
      </c>
    </row>
    <row r="660" spans="15:21" x14ac:dyDescent="0.25">
      <c r="O660">
        <f t="shared" si="75"/>
        <v>32.900000000000269</v>
      </c>
      <c r="P660">
        <f t="shared" si="76"/>
        <v>6.7616530915792047E-2</v>
      </c>
      <c r="Q660">
        <f t="shared" si="78"/>
        <v>84.557184263607297</v>
      </c>
      <c r="R660">
        <f t="shared" si="73"/>
        <v>0.29308964009441019</v>
      </c>
      <c r="S660">
        <f t="shared" si="74"/>
        <v>7.1892823585279009E-3</v>
      </c>
      <c r="T660">
        <f t="shared" si="72"/>
        <v>2.107104178998035E-3</v>
      </c>
      <c r="U660">
        <f t="shared" si="77"/>
        <v>914.0912498284473</v>
      </c>
    </row>
    <row r="661" spans="15:21" x14ac:dyDescent="0.25">
      <c r="O661">
        <f t="shared" si="75"/>
        <v>32.950000000000266</v>
      </c>
      <c r="P661">
        <f t="shared" si="76"/>
        <v>6.7721886124741948E-2</v>
      </c>
      <c r="Q661">
        <f t="shared" si="78"/>
        <v>84.711839659946591</v>
      </c>
      <c r="R661">
        <f t="shared" si="73"/>
        <v>0.29341576122822799</v>
      </c>
      <c r="S661">
        <f t="shared" si="74"/>
        <v>7.1806896706152071E-3</v>
      </c>
      <c r="T661">
        <f t="shared" si="72"/>
        <v>2.1069275258472349E-3</v>
      </c>
      <c r="U661">
        <f t="shared" si="77"/>
        <v>914.49795819709266</v>
      </c>
    </row>
    <row r="662" spans="15:21" x14ac:dyDescent="0.25">
      <c r="O662">
        <f t="shared" si="75"/>
        <v>33.000000000000263</v>
      </c>
      <c r="P662">
        <f t="shared" si="76"/>
        <v>6.7827232501034312E-2</v>
      </c>
      <c r="Q662">
        <f t="shared" si="78"/>
        <v>84.86648209045191</v>
      </c>
      <c r="R662">
        <f t="shared" si="73"/>
        <v>0.29374171011485334</v>
      </c>
      <c r="S662">
        <f t="shared" si="74"/>
        <v>7.1721393198187931E-3</v>
      </c>
      <c r="T662">
        <f t="shared" si="72"/>
        <v>2.1067564689855535E-3</v>
      </c>
      <c r="U662">
        <f t="shared" si="77"/>
        <v>914.90418083477527</v>
      </c>
    </row>
    <row r="663" spans="15:21" x14ac:dyDescent="0.25">
      <c r="O663">
        <f t="shared" si="75"/>
        <v>33.05000000000026</v>
      </c>
      <c r="P663">
        <f t="shared" si="76"/>
        <v>6.793257032448359E-2</v>
      </c>
      <c r="Q663">
        <f t="shared" si="78"/>
        <v>85.021111965874724</v>
      </c>
      <c r="R663">
        <f t="shared" si="73"/>
        <v>0.2940674879451754</v>
      </c>
      <c r="S663">
        <f t="shared" si="74"/>
        <v>7.1636313942794643E-3</v>
      </c>
      <c r="T663">
        <f t="shared" si="72"/>
        <v>2.1065910886809563E-3</v>
      </c>
      <c r="U663">
        <f t="shared" si="77"/>
        <v>915.30992013391301</v>
      </c>
    </row>
    <row r="664" spans="15:21" x14ac:dyDescent="0.25">
      <c r="O664">
        <f t="shared" si="75"/>
        <v>33.100000000000257</v>
      </c>
      <c r="P664">
        <f t="shared" si="76"/>
        <v>6.8037899878917632E-2</v>
      </c>
      <c r="Q664">
        <f t="shared" si="78"/>
        <v>85.17572970285805</v>
      </c>
      <c r="R664">
        <f t="shared" si="73"/>
        <v>0.29439309591978274</v>
      </c>
      <c r="S664">
        <f t="shared" si="74"/>
        <v>7.1551659760789033E-3</v>
      </c>
      <c r="T664">
        <f t="shared" si="72"/>
        <v>2.1064314635177626E-3</v>
      </c>
      <c r="U664">
        <f t="shared" si="77"/>
        <v>915.71517849192389</v>
      </c>
    </row>
    <row r="665" spans="15:21" x14ac:dyDescent="0.25">
      <c r="O665">
        <f t="shared" si="75"/>
        <v>33.150000000000254</v>
      </c>
      <c r="P665">
        <f t="shared" si="76"/>
        <v>6.8143221452093519E-2</v>
      </c>
      <c r="Q665">
        <f t="shared" si="78"/>
        <v>85.330335723812752</v>
      </c>
      <c r="R665">
        <f t="shared" si="73"/>
        <v>0.2947185352486893</v>
      </c>
      <c r="S665">
        <f t="shared" si="74"/>
        <v>7.1467431412074343E-3</v>
      </c>
      <c r="T665">
        <f t="shared" si="72"/>
        <v>2.1062776703752715E-3</v>
      </c>
      <c r="U665">
        <f t="shared" si="77"/>
        <v>916.1199583108837</v>
      </c>
    </row>
    <row r="666" spans="15:21" x14ac:dyDescent="0.25">
      <c r="O666">
        <f t="shared" si="75"/>
        <v>33.200000000000252</v>
      </c>
      <c r="P666">
        <f t="shared" si="76"/>
        <v>6.8248535335612287E-2</v>
      </c>
      <c r="Q666">
        <f t="shared" si="78"/>
        <v>85.484930456792426</v>
      </c>
      <c r="R666">
        <f t="shared" si="73"/>
        <v>0.29504380715105888</v>
      </c>
      <c r="S666">
        <f t="shared" si="74"/>
        <v>7.1383629595314158E-3</v>
      </c>
      <c r="T666">
        <f t="shared" si="72"/>
        <v>2.1061297844062491E-3</v>
      </c>
      <c r="U666">
        <f t="shared" si="77"/>
        <v>916.52426199718047</v>
      </c>
    </row>
    <row r="667" spans="15:21" x14ac:dyDescent="0.25">
      <c r="O667">
        <f t="shared" si="75"/>
        <v>33.250000000000249</v>
      </c>
      <c r="P667">
        <f t="shared" si="76"/>
        <v>6.8353841824832604E-2</v>
      </c>
      <c r="Q667">
        <f t="shared" si="78"/>
        <v>85.639514335366627</v>
      </c>
      <c r="R667">
        <f t="shared" si="73"/>
        <v>0.29536891285492622</v>
      </c>
      <c r="S667">
        <f t="shared" si="74"/>
        <v>7.1300254947599803E-3</v>
      </c>
      <c r="T667">
        <f t="shared" si="72"/>
        <v>2.1059878790151629E-3</v>
      </c>
      <c r="U667">
        <f t="shared" si="77"/>
        <v>916.92809196116855</v>
      </c>
    </row>
    <row r="668" spans="15:21" x14ac:dyDescent="0.25">
      <c r="O668">
        <f t="shared" si="75"/>
        <v>33.300000000000246</v>
      </c>
      <c r="P668">
        <f t="shared" si="76"/>
        <v>6.8459141218783368E-2</v>
      </c>
      <c r="Q668">
        <f t="shared" si="78"/>
        <v>85.794087798492569</v>
      </c>
      <c r="R668">
        <f t="shared" si="73"/>
        <v>0.2956938535969158</v>
      </c>
      <c r="S668">
        <f t="shared" si="74"/>
        <v>7.1217308044117227E-3</v>
      </c>
      <c r="T668">
        <f t="shared" si="72"/>
        <v>2.1058520258363652E-3</v>
      </c>
      <c r="U668">
        <f t="shared" si="77"/>
        <v>917.33145061682092</v>
      </c>
    </row>
    <row r="669" spans="15:21" x14ac:dyDescent="0.25">
      <c r="O669">
        <f t="shared" si="75"/>
        <v>33.350000000000243</v>
      </c>
      <c r="P669">
        <f t="shared" si="76"/>
        <v>6.8564433820075182E-2</v>
      </c>
      <c r="Q669">
        <f t="shared" si="78"/>
        <v>85.948651290385286</v>
      </c>
      <c r="R669">
        <f t="shared" si="73"/>
        <v>0.29601863062195838</v>
      </c>
      <c r="S669">
        <f t="shared" si="74"/>
        <v>7.1134789397808229E-3</v>
      </c>
      <c r="T669">
        <f t="shared" si="72"/>
        <v>2.1057222947120594E-3</v>
      </c>
      <c r="U669">
        <f t="shared" si="77"/>
        <v>917.73434038137873</v>
      </c>
    </row>
    <row r="670" spans="15:21" x14ac:dyDescent="0.25">
      <c r="O670">
        <f t="shared" si="75"/>
        <v>33.40000000000024</v>
      </c>
      <c r="P670">
        <f t="shared" si="76"/>
        <v>6.8669719934810788E-2</v>
      </c>
      <c r="Q670">
        <f t="shared" si="78"/>
        <v>86.103205260386005</v>
      </c>
      <c r="R670">
        <f t="shared" si="73"/>
        <v>0.29634324518300464</v>
      </c>
      <c r="S670">
        <f t="shared" si="74"/>
        <v>7.1052699459029922E-3</v>
      </c>
      <c r="T670">
        <f t="shared" si="72"/>
        <v>2.1055987536701647E-3</v>
      </c>
      <c r="U670">
        <f t="shared" si="77"/>
        <v>918.13676367499886</v>
      </c>
    </row>
    <row r="671" spans="15:21" x14ac:dyDescent="0.25">
      <c r="O671">
        <f t="shared" si="75"/>
        <v>33.450000000000237</v>
      </c>
      <c r="P671">
        <f t="shared" si="76"/>
        <v>6.8774999872494302E-2</v>
      </c>
      <c r="Q671">
        <f t="shared" si="78"/>
        <v>86.25775016282897</v>
      </c>
      <c r="R671">
        <f t="shared" si="73"/>
        <v>0.29666769854073533</v>
      </c>
      <c r="S671">
        <f t="shared" si="74"/>
        <v>7.0971038615207189E-3</v>
      </c>
      <c r="T671">
        <f t="shared" si="72"/>
        <v>2.1054814689019171E-3</v>
      </c>
      <c r="U671">
        <f t="shared" si="77"/>
        <v>918.53872292040103</v>
      </c>
    </row>
    <row r="672" spans="15:21" x14ac:dyDescent="0.25">
      <c r="O672">
        <f t="shared" si="75"/>
        <v>33.500000000000234</v>
      </c>
      <c r="P672">
        <f t="shared" si="76"/>
        <v>6.8880273945939402E-2</v>
      </c>
      <c r="Q672">
        <f t="shared" si="78"/>
        <v>86.412286456906727</v>
      </c>
      <c r="R672">
        <f t="shared" si="73"/>
        <v>0.29699199196327064</v>
      </c>
      <c r="S672">
        <f t="shared" si="74"/>
        <v>7.0889807190483139E-3</v>
      </c>
      <c r="T672">
        <f t="shared" si="72"/>
        <v>2.1053705047393775E-3</v>
      </c>
      <c r="U672">
        <f t="shared" si="77"/>
        <v>918.94022054251081</v>
      </c>
    </row>
    <row r="673" spans="15:21" x14ac:dyDescent="0.25">
      <c r="O673">
        <f t="shared" si="75"/>
        <v>33.550000000000232</v>
      </c>
      <c r="P673">
        <f t="shared" si="76"/>
        <v>6.8985542471176373E-2</v>
      </c>
      <c r="Q673">
        <f t="shared" si="78"/>
        <v>86.566814606533583</v>
      </c>
      <c r="R673">
        <f t="shared" si="73"/>
        <v>0.29731612672587487</v>
      </c>
      <c r="S673">
        <f t="shared" si="74"/>
        <v>7.080900544536417E-3</v>
      </c>
      <c r="T673">
        <f t="shared" si="72"/>
        <v>2.1052659236327057E-3</v>
      </c>
      <c r="U673">
        <f t="shared" si="77"/>
        <v>919.34125896810269</v>
      </c>
    </row>
    <row r="674" spans="15:21" x14ac:dyDescent="0.25">
      <c r="O674">
        <f t="shared" si="75"/>
        <v>33.600000000000229</v>
      </c>
      <c r="P674">
        <f t="shared" si="76"/>
        <v>6.9090805767358002E-2</v>
      </c>
      <c r="Q674">
        <f t="shared" si="78"/>
        <v>86.721335080207496</v>
      </c>
      <c r="R674">
        <f t="shared" si="73"/>
        <v>0.29764010411065994</v>
      </c>
      <c r="S674">
        <f t="shared" si="74"/>
        <v>7.072863357636113E-3</v>
      </c>
      <c r="T674">
        <f t="shared" si="72"/>
        <v>2.1051677861272846E-3</v>
      </c>
      <c r="U674">
        <f t="shared" si="77"/>
        <v>919.74184062543895</v>
      </c>
    </row>
    <row r="675" spans="15:21" x14ac:dyDescent="0.25">
      <c r="O675">
        <f t="shared" si="75"/>
        <v>33.650000000000226</v>
      </c>
      <c r="P675">
        <f t="shared" si="76"/>
        <v>6.9196064156664364E-2</v>
      </c>
      <c r="Q675">
        <f t="shared" si="78"/>
        <v>86.875848350870299</v>
      </c>
      <c r="R675">
        <f t="shared" si="73"/>
        <v>0.29796392540628486</v>
      </c>
      <c r="S675">
        <f t="shared" si="74"/>
        <v>7.0648691715624306E-3</v>
      </c>
      <c r="T675">
        <f t="shared" si="72"/>
        <v>2.1050761508405896E-3</v>
      </c>
      <c r="U675">
        <f t="shared" si="77"/>
        <v>920.14196794390932</v>
      </c>
    </row>
    <row r="676" spans="15:21" x14ac:dyDescent="0.25">
      <c r="O676">
        <f t="shared" si="75"/>
        <v>33.700000000000223</v>
      </c>
      <c r="P676">
        <f t="shared" si="76"/>
        <v>6.9301317964206396E-2</v>
      </c>
      <c r="Q676">
        <f t="shared" si="78"/>
        <v>87.030354895766209</v>
      </c>
      <c r="R676">
        <f t="shared" si="73"/>
        <v>0.29828759190765375</v>
      </c>
      <c r="S676">
        <f t="shared" si="74"/>
        <v>7.0569179930575947E-3</v>
      </c>
      <c r="T676">
        <f t="shared" si="72"/>
        <v>2.1049910744389429E-3</v>
      </c>
      <c r="U676">
        <f t="shared" si="77"/>
        <v>920.54164335366579</v>
      </c>
    </row>
    <row r="677" spans="15:21" x14ac:dyDescent="0.25">
      <c r="O677">
        <f t="shared" si="75"/>
        <v>33.75000000000022</v>
      </c>
      <c r="P677">
        <f t="shared" si="76"/>
        <v>6.9406567517928341E-2</v>
      </c>
      <c r="Q677">
        <f t="shared" si="78"/>
        <v>87.184855196298514</v>
      </c>
      <c r="R677">
        <f t="shared" si="73"/>
        <v>0.29861110491560944</v>
      </c>
      <c r="S677">
        <f t="shared" si="74"/>
        <v>7.0490098223535023E-3</v>
      </c>
      <c r="T677">
        <f t="shared" si="72"/>
        <v>2.104912611613963E-3</v>
      </c>
      <c r="U677">
        <f t="shared" si="77"/>
        <v>920.94086928525724</v>
      </c>
    </row>
    <row r="678" spans="15:21" x14ac:dyDescent="0.25">
      <c r="O678">
        <f t="shared" si="75"/>
        <v>33.800000000000217</v>
      </c>
      <c r="P678">
        <f t="shared" si="76"/>
        <v>6.9511813148509044E-2</v>
      </c>
      <c r="Q678">
        <f t="shared" si="78"/>
        <v>87.33934973788476</v>
      </c>
      <c r="R678">
        <f t="shared" si="73"/>
        <v>0.29893446573662635</v>
      </c>
      <c r="S678">
        <f t="shared" si="74"/>
        <v>7.041144653133824E-3</v>
      </c>
      <c r="T678">
        <f t="shared" si="72"/>
        <v>2.104840815058863E-3</v>
      </c>
      <c r="U678">
        <f t="shared" si="77"/>
        <v>921.33964816926004</v>
      </c>
    </row>
    <row r="679" spans="15:21" x14ac:dyDescent="0.25">
      <c r="O679">
        <f t="shared" si="75"/>
        <v>33.850000000000215</v>
      </c>
      <c r="P679">
        <f t="shared" si="76"/>
        <v>6.9617055189261992E-2</v>
      </c>
      <c r="Q679">
        <f t="shared" si="78"/>
        <v>87.493839009810031</v>
      </c>
      <c r="R679">
        <f t="shared" si="73"/>
        <v>0.29925767568249828</v>
      </c>
      <c r="S679">
        <f t="shared" si="74"/>
        <v>7.0333224724956249E-3</v>
      </c>
      <c r="T679">
        <f t="shared" si="72"/>
        <v>2.1047757354445227E-3</v>
      </c>
      <c r="U679">
        <f t="shared" si="77"/>
        <v>921.73798243590988</v>
      </c>
    </row>
    <row r="680" spans="15:21" x14ac:dyDescent="0.25">
      <c r="O680">
        <f t="shared" si="75"/>
        <v>33.900000000000212</v>
      </c>
      <c r="P680">
        <f t="shared" si="76"/>
        <v>6.9722293976034216E-2</v>
      </c>
      <c r="Q680">
        <f t="shared" si="78"/>
        <v>87.64832350507848</v>
      </c>
      <c r="R680">
        <f t="shared" si="73"/>
        <v>0.29958073607002511</v>
      </c>
      <c r="S680">
        <f t="shared" si="74"/>
        <v>7.0255432609103051E-3</v>
      </c>
      <c r="T680">
        <f t="shared" si="72"/>
        <v>2.1047174213953135E-3</v>
      </c>
      <c r="U680">
        <f t="shared" si="77"/>
        <v>922.13587451472699</v>
      </c>
    </row>
    <row r="681" spans="15:21" x14ac:dyDescent="0.25">
      <c r="O681">
        <f t="shared" si="75"/>
        <v>33.950000000000209</v>
      </c>
      <c r="P681">
        <f t="shared" si="76"/>
        <v>6.9827529847103983E-2</v>
      </c>
      <c r="Q681">
        <f t="shared" si="78"/>
        <v>87.802803720263142</v>
      </c>
      <c r="R681">
        <f t="shared" si="73"/>
        <v>0.29990364822069543</v>
      </c>
      <c r="S681">
        <f t="shared" si="74"/>
        <v>7.0178069921839987E-3</v>
      </c>
      <c r="T681">
        <f t="shared" si="72"/>
        <v>2.1046659194646866E-3</v>
      </c>
      <c r="U681">
        <f t="shared" si="77"/>
        <v>922.53332683414294</v>
      </c>
    </row>
    <row r="682" spans="15:21" x14ac:dyDescent="0.25">
      <c r="O682">
        <f t="shared" si="75"/>
        <v>34.000000000000206</v>
      </c>
      <c r="P682">
        <f t="shared" si="76"/>
        <v>6.9932763143077212E-2</v>
      </c>
      <c r="Q682">
        <f t="shared" si="78"/>
        <v>87.957280155353999</v>
      </c>
      <c r="R682">
        <f t="shared" si="73"/>
        <v>0.30022641346036694</v>
      </c>
      <c r="S682">
        <f t="shared" si="74"/>
        <v>7.0101136334174436E-3</v>
      </c>
      <c r="T682">
        <f t="shared" si="72"/>
        <v>2.1046212741105404E-3</v>
      </c>
      <c r="U682">
        <f t="shared" si="77"/>
        <v>922.93034182112285</v>
      </c>
    </row>
    <row r="683" spans="15:21" x14ac:dyDescent="0.25">
      <c r="O683">
        <f t="shared" si="75"/>
        <v>34.050000000000203</v>
      </c>
      <c r="P683">
        <f t="shared" si="76"/>
        <v>7.0037994206782736E-2</v>
      </c>
      <c r="Q683">
        <f t="shared" si="78"/>
        <v>88.111753313604055</v>
      </c>
      <c r="R683">
        <f t="shared" si="73"/>
        <v>0.30054903311894338</v>
      </c>
      <c r="S683">
        <f t="shared" si="74"/>
        <v>7.0024631449654168E-3</v>
      </c>
      <c r="T683">
        <f t="shared" si="72"/>
        <v>2.1045835276703915E-3</v>
      </c>
      <c r="U683">
        <f t="shared" si="77"/>
        <v>923.32692190078672</v>
      </c>
    </row>
    <row r="684" spans="15:21" x14ac:dyDescent="0.25">
      <c r="O684">
        <f t="shared" si="75"/>
        <v>34.1000000000002</v>
      </c>
      <c r="P684">
        <f t="shared" si="76"/>
        <v>7.0143223383166253E-2</v>
      </c>
      <c r="Q684">
        <f t="shared" si="78"/>
        <v>88.266223701373775</v>
      </c>
      <c r="R684">
        <f t="shared" si="73"/>
        <v>0.3008715085300489</v>
      </c>
      <c r="S684">
        <f t="shared" si="74"/>
        <v>6.9948554803949048E-3</v>
      </c>
      <c r="T684">
        <f t="shared" si="72"/>
        <v>2.104552720336095E-3</v>
      </c>
      <c r="U684">
        <f t="shared" si="77"/>
        <v>923.72306949602716</v>
      </c>
    </row>
    <row r="685" spans="15:21" x14ac:dyDescent="0.25">
      <c r="O685">
        <f t="shared" si="75"/>
        <v>34.150000000000198</v>
      </c>
      <c r="P685">
        <f t="shared" si="76"/>
        <v>7.0248451019183061E-2</v>
      </c>
      <c r="Q685">
        <f t="shared" si="78"/>
        <v>88.420691827973641</v>
      </c>
      <c r="R685">
        <f t="shared" si="73"/>
        <v>0.30119384103069918</v>
      </c>
      <c r="S685">
        <f t="shared" si="74"/>
        <v>6.9872905864437731E-3</v>
      </c>
      <c r="T685">
        <f t="shared" si="72"/>
        <v>2.1045288901286466E-3</v>
      </c>
      <c r="U685">
        <f t="shared" si="77"/>
        <v>924.11878702712647</v>
      </c>
    </row>
    <row r="686" spans="15:21" x14ac:dyDescent="0.25">
      <c r="O686">
        <f t="shared" si="75"/>
        <v>34.200000000000195</v>
      </c>
      <c r="P686">
        <f t="shared" si="76"/>
        <v>7.0353677463689493E-2</v>
      </c>
      <c r="Q686">
        <f t="shared" si="78"/>
        <v>88.575158205504707</v>
      </c>
      <c r="R686">
        <f t="shared" si="73"/>
        <v>0.30151603196096921</v>
      </c>
      <c r="S686">
        <f t="shared" si="74"/>
        <v>6.9797684029776407E-3</v>
      </c>
      <c r="T686">
        <f t="shared" si="72"/>
        <v>2.1045120728723694E-3</v>
      </c>
      <c r="U686">
        <f t="shared" si="77"/>
        <v>924.51407691136956</v>
      </c>
    </row>
    <row r="687" spans="15:21" x14ac:dyDescent="0.25">
      <c r="O687">
        <f t="shared" si="75"/>
        <v>34.250000000000192</v>
      </c>
      <c r="P687">
        <f t="shared" si="76"/>
        <v>7.0458903067333115E-2</v>
      </c>
      <c r="Q687">
        <f t="shared" si="78"/>
        <v>88.729623348697444</v>
      </c>
      <c r="R687">
        <f t="shared" si="73"/>
        <v>0.30183808266365841</v>
      </c>
      <c r="S687">
        <f t="shared" si="74"/>
        <v>6.9722888629468851E-3</v>
      </c>
      <c r="T687">
        <f t="shared" ref="T687:T750" si="79">S687*R687</f>
        <v>2.104502302169067E-3</v>
      </c>
      <c r="U687">
        <f t="shared" si="77"/>
        <v>924.90894156265563</v>
      </c>
    </row>
    <row r="688" spans="15:21" x14ac:dyDescent="0.25">
      <c r="O688">
        <f t="shared" si="75"/>
        <v>34.300000000000189</v>
      </c>
      <c r="P688">
        <f t="shared" si="76"/>
        <v>7.0564128182441566E-2</v>
      </c>
      <c r="Q688">
        <f t="shared" si="78"/>
        <v>88.884087774748608</v>
      </c>
      <c r="R688">
        <f t="shared" si="73"/>
        <v>0.30215999448395253</v>
      </c>
      <c r="S688">
        <f t="shared" si="74"/>
        <v>6.9648518923426904E-3</v>
      </c>
      <c r="T688">
        <f t="shared" si="79"/>
        <v>2.1044996093718136E-3</v>
      </c>
      <c r="U688">
        <f t="shared" si="77"/>
        <v>925.3033833911071</v>
      </c>
    </row>
    <row r="689" spans="15:21" x14ac:dyDescent="0.25">
      <c r="O689">
        <f t="shared" si="75"/>
        <v>34.350000000000186</v>
      </c>
      <c r="P689">
        <f t="shared" si="76"/>
        <v>7.0669353162910162E-2</v>
      </c>
      <c r="Q689">
        <f t="shared" si="78"/>
        <v>89.038552003156212</v>
      </c>
      <c r="R689">
        <f t="shared" si="73"/>
        <v>0.30248176876908217</v>
      </c>
      <c r="S689">
        <f t="shared" si="74"/>
        <v>6.957457410152316E-3</v>
      </c>
      <c r="T689">
        <f t="shared" si="79"/>
        <v>2.10450402355843E-3</v>
      </c>
      <c r="U689">
        <f t="shared" si="77"/>
        <v>925.69740480267592</v>
      </c>
    </row>
    <row r="690" spans="15:21" x14ac:dyDescent="0.25">
      <c r="O690">
        <f t="shared" si="75"/>
        <v>34.400000000000183</v>
      </c>
      <c r="P690">
        <f t="shared" si="76"/>
        <v>7.0774578364088084E-2</v>
      </c>
      <c r="Q690">
        <f t="shared" si="78"/>
        <v>89.193016555552404</v>
      </c>
      <c r="R690">
        <f t="shared" si="73"/>
        <v>0.3028034068679783</v>
      </c>
      <c r="S690">
        <f t="shared" si="74"/>
        <v>6.9501053283141153E-3</v>
      </c>
      <c r="T690">
        <f t="shared" si="79"/>
        <v>2.1045155715048031E-3</v>
      </c>
      <c r="U690">
        <f t="shared" si="77"/>
        <v>926.09100819874698</v>
      </c>
    </row>
    <row r="691" spans="15:21" x14ac:dyDescent="0.25">
      <c r="O691">
        <f t="shared" si="75"/>
        <v>34.45000000000018</v>
      </c>
      <c r="P691">
        <f t="shared" si="76"/>
        <v>7.087980414266333E-2</v>
      </c>
      <c r="Q691">
        <f t="shared" si="78"/>
        <v>89.347481955534732</v>
      </c>
      <c r="R691">
        <f t="shared" si="73"/>
        <v>0.30312491013092402</v>
      </c>
      <c r="S691">
        <f t="shared" si="74"/>
        <v>6.9427955516712138E-3</v>
      </c>
      <c r="T691">
        <f t="shared" si="79"/>
        <v>2.1045342776577157E-3</v>
      </c>
      <c r="U691">
        <f t="shared" si="77"/>
        <v>926.48419597574093</v>
      </c>
    </row>
    <row r="692" spans="15:21" x14ac:dyDescent="0.25">
      <c r="O692">
        <f t="shared" si="75"/>
        <v>34.500000000000178</v>
      </c>
      <c r="P692">
        <f t="shared" si="76"/>
        <v>7.0985030856546213E-2</v>
      </c>
      <c r="Q692">
        <f t="shared" si="78"/>
        <v>89.501948728494952</v>
      </c>
      <c r="R692">
        <f t="shared" si="73"/>
        <v>0.30344627990920436</v>
      </c>
      <c r="S692">
        <f t="shared" si="74"/>
        <v>6.9355279779251345E-3</v>
      </c>
      <c r="T692">
        <f t="shared" si="79"/>
        <v>2.1045601641075883E-3</v>
      </c>
      <c r="U692">
        <f t="shared" si="77"/>
        <v>926.87697052471037</v>
      </c>
    </row>
    <row r="693" spans="15:21" x14ac:dyDescent="0.25">
      <c r="O693">
        <f t="shared" si="75"/>
        <v>34.550000000000175</v>
      </c>
      <c r="P693">
        <f t="shared" si="76"/>
        <v>7.1090258864751593E-2</v>
      </c>
      <c r="Q693">
        <f t="shared" si="78"/>
        <v>89.656417401446262</v>
      </c>
      <c r="R693">
        <f t="shared" si="73"/>
        <v>0.30376751755475073</v>
      </c>
      <c r="S693">
        <f t="shared" si="74"/>
        <v>6.9283024975882422E-3</v>
      </c>
      <c r="T693">
        <f t="shared" si="79"/>
        <v>2.1045932505607597E-3</v>
      </c>
      <c r="U693">
        <f t="shared" si="77"/>
        <v>927.26933423093863</v>
      </c>
    </row>
    <row r="694" spans="15:21" x14ac:dyDescent="0.25">
      <c r="O694">
        <f t="shared" si="75"/>
        <v>34.600000000000172</v>
      </c>
      <c r="P694">
        <f t="shared" si="76"/>
        <v>7.1195488527279638E-2</v>
      </c>
      <c r="Q694">
        <f t="shared" si="78"/>
        <v>89.810888502848243</v>
      </c>
      <c r="R694">
        <f t="shared" si="73"/>
        <v>0.30408862441978401</v>
      </c>
      <c r="S694">
        <f t="shared" si="74"/>
        <v>6.9211189939357232E-3</v>
      </c>
      <c r="T694">
        <f t="shared" si="79"/>
        <v>2.1046335543115535E-3</v>
      </c>
      <c r="U694">
        <f t="shared" si="77"/>
        <v>927.66128947353127</v>
      </c>
    </row>
    <row r="695" spans="15:21" x14ac:dyDescent="0.25">
      <c r="O695">
        <f t="shared" si="75"/>
        <v>34.650000000000169</v>
      </c>
      <c r="P695">
        <f t="shared" si="76"/>
        <v>7.1300720204995213E-2</v>
      </c>
      <c r="Q695">
        <f t="shared" si="78"/>
        <v>89.965362562429789</v>
      </c>
      <c r="R695">
        <f t="shared" si="73"/>
        <v>0.30440960185645272</v>
      </c>
      <c r="S695">
        <f t="shared" si="74"/>
        <v>6.9139773429566006E-3</v>
      </c>
      <c r="T695">
        <f t="shared" si="79"/>
        <v>2.1046810902139537E-3</v>
      </c>
      <c r="U695">
        <f t="shared" si="77"/>
        <v>928.05283862500755</v>
      </c>
    </row>
    <row r="696" spans="15:21" x14ac:dyDescent="0.25">
      <c r="O696">
        <f t="shared" si="75"/>
        <v>34.700000000000166</v>
      </c>
      <c r="P696">
        <f t="shared" si="76"/>
        <v>7.140595425950591E-2</v>
      </c>
      <c r="Q696">
        <f t="shared" si="78"/>
        <v>90.119840111010063</v>
      </c>
      <c r="R696">
        <f t="shared" si="73"/>
        <v>0.30473045121646891</v>
      </c>
      <c r="S696">
        <f t="shared" si="74"/>
        <v>6.9068774133041614E-3</v>
      </c>
      <c r="T696">
        <f t="shared" si="79"/>
        <v>2.1047358706530149E-3</v>
      </c>
      <c r="U696">
        <f t="shared" si="77"/>
        <v>928.44398405088782</v>
      </c>
    </row>
    <row r="697" spans="15:21" x14ac:dyDescent="0.25">
      <c r="O697">
        <f t="shared" si="75"/>
        <v>34.750000000000163</v>
      </c>
      <c r="P697">
        <f t="shared" si="76"/>
        <v>7.1511191053038561E-2</v>
      </c>
      <c r="Q697">
        <f t="shared" si="78"/>
        <v>90.274321680317286</v>
      </c>
      <c r="R697">
        <f t="shared" si="73"/>
        <v>0.30505117385073949</v>
      </c>
      <c r="S697">
        <f t="shared" si="74"/>
        <v>6.8998190662457491E-3</v>
      </c>
      <c r="T697">
        <f t="shared" si="79"/>
        <v>2.1047979055159789E-3</v>
      </c>
      <c r="U697">
        <f t="shared" si="77"/>
        <v>928.83472810927958</v>
      </c>
    </row>
    <row r="698" spans="15:21" x14ac:dyDescent="0.25">
      <c r="O698">
        <f t="shared" si="75"/>
        <v>34.800000000000161</v>
      </c>
      <c r="P698">
        <f t="shared" si="76"/>
        <v>7.1616430948314366E-2</v>
      </c>
      <c r="Q698">
        <f t="shared" si="78"/>
        <v>90.428807802805323</v>
      </c>
      <c r="R698">
        <f t="shared" si="73"/>
        <v>0.3053717711089951</v>
      </c>
      <c r="S698">
        <f t="shared" si="74"/>
        <v>6.8928021556114516E-3</v>
      </c>
      <c r="T698">
        <f t="shared" si="79"/>
        <v>2.1048672021629681E-3</v>
      </c>
      <c r="U698">
        <f t="shared" si="77"/>
        <v>929.22507315045834</v>
      </c>
    </row>
    <row r="699" spans="15:21" x14ac:dyDescent="0.25">
      <c r="O699">
        <f t="shared" si="75"/>
        <v>34.850000000000158</v>
      </c>
      <c r="P699">
        <f t="shared" si="76"/>
        <v>7.1721674308422509E-2</v>
      </c>
      <c r="Q699">
        <f t="shared" si="78"/>
        <v>90.58329901146827</v>
      </c>
      <c r="R699">
        <f t="shared" si="73"/>
        <v>0.30569224433941417</v>
      </c>
      <c r="S699">
        <f t="shared" si="74"/>
        <v>6.8858265277421853E-3</v>
      </c>
      <c r="T699">
        <f t="shared" si="79"/>
        <v>2.1049437653973841E-3</v>
      </c>
      <c r="U699">
        <f t="shared" si="77"/>
        <v>929.61502151644822</v>
      </c>
    </row>
    <row r="700" spans="15:21" x14ac:dyDescent="0.25">
      <c r="O700">
        <f t="shared" si="75"/>
        <v>34.900000000000155</v>
      </c>
      <c r="P700">
        <f t="shared" si="76"/>
        <v>7.1826921496692384E-2</v>
      </c>
      <c r="Q700">
        <f t="shared" si="78"/>
        <v>90.737795839652776</v>
      </c>
      <c r="R700">
        <f t="shared" si="73"/>
        <v>0.30601259488824495</v>
      </c>
      <c r="S700">
        <f t="shared" si="74"/>
        <v>6.8788920214371222E-3</v>
      </c>
      <c r="T700">
        <f t="shared" si="79"/>
        <v>2.1050275974360184E-3</v>
      </c>
      <c r="U700">
        <f t="shared" si="77"/>
        <v>930.00457554059744</v>
      </c>
    </row>
    <row r="701" spans="15:21" x14ac:dyDescent="0.25">
      <c r="O701">
        <f t="shared" si="75"/>
        <v>34.950000000000152</v>
      </c>
      <c r="P701">
        <f t="shared" si="76"/>
        <v>7.1932172876564185E-2</v>
      </c>
      <c r="Q701">
        <f t="shared" si="78"/>
        <v>90.892298820868177</v>
      </c>
      <c r="R701">
        <f t="shared" si="73"/>
        <v>0.30633282409942192</v>
      </c>
      <c r="S701">
        <f t="shared" si="74"/>
        <v>6.8719984679001056E-3</v>
      </c>
      <c r="T701">
        <f t="shared" si="79"/>
        <v>2.10511869787874E-3</v>
      </c>
      <c r="U701">
        <f t="shared" si="77"/>
        <v>930.39373754715234</v>
      </c>
    </row>
    <row r="702" spans="15:21" x14ac:dyDescent="0.25">
      <c r="O702">
        <f t="shared" si="75"/>
        <v>35.000000000000149</v>
      </c>
      <c r="P702">
        <f t="shared" si="76"/>
        <v>7.2037428811458123E-2</v>
      </c>
      <c r="Q702">
        <f t="shared" si="78"/>
        <v>91.046808488594507</v>
      </c>
      <c r="R702">
        <f t="shared" si="73"/>
        <v>0.3066529333141807</v>
      </c>
      <c r="S702">
        <f t="shared" si="74"/>
        <v>6.8651456906855734E-3</v>
      </c>
      <c r="T702">
        <f t="shared" si="79"/>
        <v>2.1052170636779383E-3</v>
      </c>
      <c r="U702">
        <f t="shared" si="77"/>
        <v>930.78250985082775</v>
      </c>
    </row>
    <row r="703" spans="15:21" x14ac:dyDescent="0.25">
      <c r="O703">
        <f t="shared" si="75"/>
        <v>35.050000000000146</v>
      </c>
      <c r="P703">
        <f t="shared" si="76"/>
        <v>7.2142689664642018E-2</v>
      </c>
      <c r="Q703">
        <f t="shared" si="78"/>
        <v>91.20132537608805</v>
      </c>
      <c r="R703">
        <f t="shared" si="73"/>
        <v>0.30697292387066727</v>
      </c>
      <c r="S703">
        <f t="shared" si="74"/>
        <v>6.8583335056430998E-3</v>
      </c>
      <c r="T703">
        <f t="shared" si="79"/>
        <v>2.1053226891074258E-3</v>
      </c>
      <c r="U703">
        <f t="shared" si="77"/>
        <v>931.17089475637374</v>
      </c>
    </row>
    <row r="704" spans="15:21" x14ac:dyDescent="0.25">
      <c r="O704">
        <f t="shared" si="75"/>
        <v>35.100000000000144</v>
      </c>
      <c r="P704">
        <f t="shared" si="76"/>
        <v>7.2247955799097388E-2</v>
      </c>
      <c r="Q704">
        <f t="shared" si="78"/>
        <v>91.355850016184803</v>
      </c>
      <c r="R704">
        <f t="shared" si="73"/>
        <v>0.30729279710354429</v>
      </c>
      <c r="S704">
        <f t="shared" si="74"/>
        <v>6.8515617208618797E-3</v>
      </c>
      <c r="T704">
        <f t="shared" si="79"/>
        <v>2.1054355657312202E-3</v>
      </c>
      <c r="U704">
        <f t="shared" si="77"/>
        <v>931.55889455814042</v>
      </c>
    </row>
    <row r="705" spans="15:21" x14ac:dyDescent="0.25">
      <c r="O705">
        <f t="shared" si="75"/>
        <v>35.150000000000141</v>
      </c>
      <c r="P705">
        <f t="shared" si="76"/>
        <v>7.2353227577383952E-2</v>
      </c>
      <c r="Q705">
        <f t="shared" si="78"/>
        <v>91.510382941101639</v>
      </c>
      <c r="R705">
        <f t="shared" si="73"/>
        <v>0.30761255434359397</v>
      </c>
      <c r="S705">
        <f t="shared" si="74"/>
        <v>6.8448301366137703E-3</v>
      </c>
      <c r="T705">
        <f t="shared" si="79"/>
        <v>2.1055556823717731E-3</v>
      </c>
      <c r="U705">
        <f t="shared" si="77"/>
        <v>931.94651153963878</v>
      </c>
    </row>
    <row r="706" spans="15:21" x14ac:dyDescent="0.25">
      <c r="O706">
        <f t="shared" si="75"/>
        <v>35.200000000000138</v>
      </c>
      <c r="P706">
        <f t="shared" si="76"/>
        <v>7.2458505361502543E-2</v>
      </c>
      <c r="Q706">
        <f t="shared" si="78"/>
        <v>91.664924682234997</v>
      </c>
      <c r="R706">
        <f t="shared" ref="R706:R769" si="80">($K$10+Q706)*144/($K$8*U706)</f>
        <v>0.3079321969173161</v>
      </c>
      <c r="S706">
        <f t="shared" ref="S706:S769" si="81">(coef5*Q706^5+coef4*Q706^4+coef3*Q706^3+coef2*Q706^2+coef1*Q706+coef0)/60</f>
        <v>6.8381385452960207E-3</v>
      </c>
      <c r="T706">
        <f t="shared" si="79"/>
        <v>2.1056830250779836E-3</v>
      </c>
      <c r="U706">
        <f t="shared" si="77"/>
        <v>932.33374797309853</v>
      </c>
    </row>
    <row r="707" spans="15:21" x14ac:dyDescent="0.25">
      <c r="O707">
        <f t="shared" ref="O707:O770" si="82">O706+dt</f>
        <v>35.250000000000135</v>
      </c>
      <c r="P707">
        <f t="shared" ref="P707:P770" si="83">P706+T706*dt</f>
        <v>7.2563789512756438E-2</v>
      </c>
      <c r="Q707">
        <f t="shared" si="78"/>
        <v>91.819475769957307</v>
      </c>
      <c r="R707">
        <f t="shared" si="80"/>
        <v>0.30825172614652263</v>
      </c>
      <c r="S707">
        <f t="shared" si="81"/>
        <v>6.8314867313726641E-3</v>
      </c>
      <c r="T707">
        <f t="shared" si="79"/>
        <v>2.1058175770926895E-3</v>
      </c>
      <c r="U707">
        <f t="shared" ref="U707:U770" si="84">$K$9*((Q707+$K$10)/($K$10))^(($K$11-1)/$K$11)</f>
        <v>932.72060611902259</v>
      </c>
    </row>
    <row r="708" spans="15:21" x14ac:dyDescent="0.25">
      <c r="O708">
        <f t="shared" si="82"/>
        <v>35.300000000000132</v>
      </c>
      <c r="P708">
        <f t="shared" si="83"/>
        <v>7.2669080391611074E-2</v>
      </c>
      <c r="Q708">
        <f t="shared" ref="Q708:Q771" si="85">P708*$K$8*$K$9/($K$6*144)-$K$10</f>
        <v>91.974036733411154</v>
      </c>
      <c r="R708">
        <f t="shared" si="80"/>
        <v>0.30857114334792857</v>
      </c>
      <c r="S708">
        <f t="shared" si="81"/>
        <v>6.8248744713155897E-3</v>
      </c>
      <c r="T708">
        <f t="shared" si="79"/>
        <v>2.1059593188199411E-3</v>
      </c>
      <c r="U708">
        <f t="shared" si="84"/>
        <v>933.10708822573883</v>
      </c>
    </row>
    <row r="709" spans="15:21" x14ac:dyDescent="0.25">
      <c r="O709">
        <f t="shared" si="82"/>
        <v>35.350000000000129</v>
      </c>
      <c r="P709">
        <f t="shared" si="83"/>
        <v>7.2774378357552072E-2</v>
      </c>
      <c r="Q709">
        <f t="shared" si="85"/>
        <v>92.128608100300767</v>
      </c>
      <c r="R709">
        <f t="shared" si="80"/>
        <v>0.30889044983273822</v>
      </c>
      <c r="S709">
        <f t="shared" si="81"/>
        <v>6.8183015335442241E-3</v>
      </c>
      <c r="T709">
        <f t="shared" si="79"/>
        <v>2.1061082277917241E-3</v>
      </c>
      <c r="U709">
        <f t="shared" si="84"/>
        <v>933.49319652894724</v>
      </c>
    </row>
    <row r="710" spans="15:21" x14ac:dyDescent="0.25">
      <c r="O710">
        <f t="shared" si="82"/>
        <v>35.400000000000126</v>
      </c>
      <c r="P710">
        <f t="shared" si="83"/>
        <v>7.2879683768941661E-2</v>
      </c>
      <c r="Q710">
        <f t="shared" si="85"/>
        <v>92.283190396681363</v>
      </c>
      <c r="R710">
        <f t="shared" si="80"/>
        <v>0.30920964690622799</v>
      </c>
      <c r="S710">
        <f t="shared" si="81"/>
        <v>6.8117676783650809E-3</v>
      </c>
      <c r="T710">
        <f t="shared" si="79"/>
        <v>2.1062642786345231E-3</v>
      </c>
      <c r="U710">
        <f t="shared" si="84"/>
        <v>933.87893325126504</v>
      </c>
    </row>
    <row r="711" spans="15:21" x14ac:dyDescent="0.25">
      <c r="O711">
        <f t="shared" si="82"/>
        <v>35.450000000000124</v>
      </c>
      <c r="P711">
        <f t="shared" si="83"/>
        <v>7.298499698287339E-2</v>
      </c>
      <c r="Q711">
        <f t="shared" si="85"/>
        <v>92.437784146745713</v>
      </c>
      <c r="R711">
        <f t="shared" si="80"/>
        <v>0.3095287358673241</v>
      </c>
      <c r="S711">
        <f t="shared" si="81"/>
        <v>6.8052726579098961E-3</v>
      </c>
      <c r="T711">
        <f t="shared" si="79"/>
        <v>2.1064274430353147E-3</v>
      </c>
      <c r="U711">
        <f t="shared" si="84"/>
        <v>934.2643006017679</v>
      </c>
    </row>
    <row r="712" spans="15:21" x14ac:dyDescent="0.25">
      <c r="O712">
        <f t="shared" si="82"/>
        <v>35.500000000000121</v>
      </c>
      <c r="P712">
        <f t="shared" si="83"/>
        <v>7.309031835502515E-2</v>
      </c>
      <c r="Q712">
        <f t="shared" si="85"/>
        <v>92.592389872608535</v>
      </c>
      <c r="R712">
        <f t="shared" si="80"/>
        <v>0.30984771800817767</v>
      </c>
      <c r="S712">
        <f t="shared" si="81"/>
        <v>6.7988162160731004E-3</v>
      </c>
      <c r="T712">
        <f t="shared" si="79"/>
        <v>2.1065976897072436E-3</v>
      </c>
      <c r="U712">
        <f t="shared" si="84"/>
        <v>934.64930077552651</v>
      </c>
    </row>
    <row r="713" spans="15:21" x14ac:dyDescent="0.25">
      <c r="O713">
        <f t="shared" si="82"/>
        <v>35.550000000000118</v>
      </c>
      <c r="P713">
        <f t="shared" si="83"/>
        <v>7.3195648239510511E-2</v>
      </c>
      <c r="Q713">
        <f t="shared" si="85"/>
        <v>92.747008094088272</v>
      </c>
      <c r="R713">
        <f t="shared" si="80"/>
        <v>0.31016659461373391</v>
      </c>
      <c r="S713">
        <f t="shared" si="81"/>
        <v>6.7923980884485556E-3</v>
      </c>
      <c r="T713">
        <f t="shared" si="79"/>
        <v>2.1067749843549245E-3</v>
      </c>
      <c r="U713">
        <f t="shared" si="84"/>
        <v>935.03393595314265</v>
      </c>
    </row>
    <row r="714" spans="15:21" x14ac:dyDescent="0.25">
      <c r="O714">
        <f t="shared" si="82"/>
        <v>35.600000000000115</v>
      </c>
      <c r="P714">
        <f t="shared" si="83"/>
        <v>7.3300986988728251E-2</v>
      </c>
      <c r="Q714">
        <f t="shared" si="85"/>
        <v>92.901639328486027</v>
      </c>
      <c r="R714">
        <f t="shared" si="80"/>
        <v>0.31048536696129808</v>
      </c>
      <c r="S714">
        <f t="shared" si="81"/>
        <v>6.7860180022655033E-3</v>
      </c>
      <c r="T714">
        <f t="shared" si="79"/>
        <v>2.1069592896393796E-3</v>
      </c>
      <c r="U714">
        <f t="shared" si="84"/>
        <v>935.41820830027723</v>
      </c>
    </row>
    <row r="715" spans="15:21" x14ac:dyDescent="0.25">
      <c r="O715">
        <f t="shared" si="82"/>
        <v>35.650000000000112</v>
      </c>
      <c r="P715">
        <f t="shared" si="83"/>
        <v>7.3406334953210223E-2</v>
      </c>
      <c r="Q715">
        <f t="shared" si="85"/>
        <v>93.056284090362439</v>
      </c>
      <c r="R715">
        <f t="shared" si="80"/>
        <v>0.31080403632009679</v>
      </c>
      <c r="S715">
        <f t="shared" si="81"/>
        <v>6.7796756763233565E-3</v>
      </c>
      <c r="T715">
        <f t="shared" si="79"/>
        <v>2.1071505651424813E-3</v>
      </c>
      <c r="U715">
        <f t="shared" si="84"/>
        <v>935.80211996717924</v>
      </c>
    </row>
    <row r="716" spans="15:21" x14ac:dyDescent="0.25">
      <c r="O716">
        <f t="shared" si="82"/>
        <v>35.700000000000109</v>
      </c>
      <c r="P716">
        <f t="shared" si="83"/>
        <v>7.3511692481467342E-2</v>
      </c>
      <c r="Q716">
        <f t="shared" si="85"/>
        <v>93.210942891311575</v>
      </c>
      <c r="R716">
        <f t="shared" si="80"/>
        <v>0.3111226039508353</v>
      </c>
      <c r="S716">
        <f t="shared" si="81"/>
        <v>6.7733708209260944E-3</v>
      </c>
      <c r="T716">
        <f t="shared" si="79"/>
        <v>2.1073487673311333E-3</v>
      </c>
      <c r="U716">
        <f t="shared" si="84"/>
        <v>936.18567308820752</v>
      </c>
    </row>
    <row r="717" spans="15:21" x14ac:dyDescent="0.25">
      <c r="O717">
        <f t="shared" si="82"/>
        <v>35.750000000000107</v>
      </c>
      <c r="P717">
        <f t="shared" si="83"/>
        <v>7.3617059919833902E-2</v>
      </c>
      <c r="Q717">
        <f t="shared" si="85"/>
        <v>93.365616239732219</v>
      </c>
      <c r="R717">
        <f t="shared" si="80"/>
        <v>0.31144107110524938</v>
      </c>
      <c r="S717">
        <f t="shared" si="81"/>
        <v>6.7671031378154925E-3</v>
      </c>
      <c r="T717">
        <f t="shared" si="79"/>
        <v>2.1075538495209508E-3</v>
      </c>
      <c r="U717">
        <f t="shared" si="84"/>
        <v>936.56886978135117</v>
      </c>
    </row>
    <row r="718" spans="15:21" x14ac:dyDescent="0.25">
      <c r="O718">
        <f t="shared" si="82"/>
        <v>35.800000000000104</v>
      </c>
      <c r="P718">
        <f t="shared" si="83"/>
        <v>7.3722437612309955E-2</v>
      </c>
      <c r="Q718">
        <f t="shared" si="85"/>
        <v>93.52030464059672</v>
      </c>
      <c r="R718">
        <f t="shared" si="80"/>
        <v>0.31175943902565412</v>
      </c>
      <c r="S718">
        <f t="shared" si="81"/>
        <v>6.7608723201038091E-3</v>
      </c>
      <c r="T718">
        <f t="shared" si="79"/>
        <v>2.1077657618396362E-3</v>
      </c>
      <c r="U718">
        <f t="shared" si="84"/>
        <v>936.95171214774462</v>
      </c>
    </row>
    <row r="719" spans="15:21" x14ac:dyDescent="0.25">
      <c r="O719">
        <f t="shared" si="82"/>
        <v>35.850000000000101</v>
      </c>
      <c r="P719">
        <f t="shared" si="83"/>
        <v>7.3827825900401933E-2</v>
      </c>
      <c r="Q719">
        <f t="shared" si="85"/>
        <v>93.675008595216909</v>
      </c>
      <c r="R719">
        <f t="shared" si="80"/>
        <v>0.31207770894448694</v>
      </c>
      <c r="S719">
        <f t="shared" si="81"/>
        <v>6.7546780522053061E-3</v>
      </c>
      <c r="T719">
        <f t="shared" si="79"/>
        <v>2.1079844511898414E-3</v>
      </c>
      <c r="U719">
        <f t="shared" si="84"/>
        <v>937.33420227117995</v>
      </c>
    </row>
    <row r="720" spans="15:21" x14ac:dyDescent="0.25">
      <c r="O720">
        <f t="shared" si="82"/>
        <v>35.900000000000098</v>
      </c>
      <c r="P720">
        <f t="shared" si="83"/>
        <v>7.3933225122961424E-2</v>
      </c>
      <c r="Q720">
        <f t="shared" si="85"/>
        <v>93.82972860100746</v>
      </c>
      <c r="R720">
        <f t="shared" si="80"/>
        <v>0.31239588208384711</v>
      </c>
      <c r="S720">
        <f t="shared" si="81"/>
        <v>6.7485200097674222E-3</v>
      </c>
      <c r="T720">
        <f t="shared" si="79"/>
        <v>2.1082098612117866E-3</v>
      </c>
      <c r="U720">
        <f t="shared" si="84"/>
        <v>937.71634221761451</v>
      </c>
    </row>
    <row r="721" spans="15:21" x14ac:dyDescent="0.25">
      <c r="O721">
        <f t="shared" si="82"/>
        <v>35.950000000000095</v>
      </c>
      <c r="P721">
        <f t="shared" si="83"/>
        <v>7.4038635616022017E-2</v>
      </c>
      <c r="Q721">
        <f t="shared" si="85"/>
        <v>93.984465151246383</v>
      </c>
      <c r="R721">
        <f t="shared" si="80"/>
        <v>0.31271395965502968</v>
      </c>
      <c r="S721">
        <f t="shared" si="81"/>
        <v>6.7423978596006648E-3</v>
      </c>
      <c r="T721">
        <f t="shared" si="79"/>
        <v>2.1084419322453208E-3</v>
      </c>
      <c r="U721">
        <f t="shared" si="84"/>
        <v>938.09813403467513</v>
      </c>
    </row>
    <row r="722" spans="15:21" x14ac:dyDescent="0.25">
      <c r="O722">
        <f t="shared" si="82"/>
        <v>36.000000000000092</v>
      </c>
      <c r="P722">
        <f t="shared" si="83"/>
        <v>7.4144057712634284E-2</v>
      </c>
      <c r="Q722">
        <f t="shared" si="85"/>
        <v>94.139218734832795</v>
      </c>
      <c r="R722">
        <f t="shared" si="80"/>
        <v>0.31303194285805536</v>
      </c>
      <c r="S722">
        <f t="shared" si="81"/>
        <v>6.7363112596081224E-3</v>
      </c>
      <c r="T722">
        <f t="shared" si="79"/>
        <v>2.1086806012917247E-3</v>
      </c>
      <c r="U722">
        <f t="shared" si="84"/>
        <v>938.47957975115912</v>
      </c>
    </row>
    <row r="723" spans="15:21" x14ac:dyDescent="0.25">
      <c r="O723">
        <f t="shared" si="82"/>
        <v>36.05000000000009</v>
      </c>
      <c r="P723">
        <f t="shared" si="83"/>
        <v>7.4249491742698875E-2</v>
      </c>
      <c r="Q723">
        <f t="shared" si="85"/>
        <v>94.29398983604186</v>
      </c>
      <c r="R723">
        <f t="shared" si="80"/>
        <v>0.31334983288119544</v>
      </c>
      <c r="S723">
        <f t="shared" si="81"/>
        <v>6.730259858713979E-3</v>
      </c>
      <c r="T723">
        <f t="shared" si="79"/>
        <v>2.1089258019750434E-3</v>
      </c>
      <c r="U723">
        <f t="shared" si="84"/>
        <v>938.86068137652853</v>
      </c>
    </row>
    <row r="724" spans="15:21" x14ac:dyDescent="0.25">
      <c r="O724">
        <f t="shared" si="82"/>
        <v>36.100000000000087</v>
      </c>
      <c r="P724">
        <f t="shared" si="83"/>
        <v>7.4354938032797621E-2</v>
      </c>
      <c r="Q724">
        <f t="shared" si="85"/>
        <v>94.448778934277044</v>
      </c>
      <c r="R724">
        <f t="shared" si="80"/>
        <v>0.31366763090049249</v>
      </c>
      <c r="S724">
        <f t="shared" si="81"/>
        <v>6.7242432967910288E-3</v>
      </c>
      <c r="T724">
        <f t="shared" si="79"/>
        <v>2.1091774645029594E-3</v>
      </c>
      <c r="U724">
        <f t="shared" si="84"/>
        <v>939.24144090040409</v>
      </c>
    </row>
    <row r="725" spans="15:21" x14ac:dyDescent="0.25">
      <c r="O725">
        <f t="shared" si="82"/>
        <v>36.150000000000084</v>
      </c>
      <c r="P725">
        <f t="shared" si="83"/>
        <v>7.4460396906022769E-2</v>
      </c>
      <c r="Q725">
        <f t="shared" si="85"/>
        <v>94.603586503819116</v>
      </c>
      <c r="R725">
        <f t="shared" si="80"/>
        <v>0.31398533807927465</v>
      </c>
      <c r="S725">
        <f t="shared" si="81"/>
        <v>6.7182612045881647E-3</v>
      </c>
      <c r="T725">
        <f t="shared" si="79"/>
        <v>2.1094355156274897E-3</v>
      </c>
      <c r="U725">
        <f t="shared" si="84"/>
        <v>939.62186029205259</v>
      </c>
    </row>
    <row r="726" spans="15:21" x14ac:dyDescent="0.25">
      <c r="O726">
        <f t="shared" si="82"/>
        <v>36.200000000000081</v>
      </c>
      <c r="P726">
        <f t="shared" si="83"/>
        <v>7.4565868681804148E-2</v>
      </c>
      <c r="Q726">
        <f t="shared" si="85"/>
        <v>94.758413013572778</v>
      </c>
      <c r="R726">
        <f t="shared" si="80"/>
        <v>0.31430295556766757</v>
      </c>
      <c r="S726">
        <f t="shared" si="81"/>
        <v>6.7123132036562465E-3</v>
      </c>
      <c r="T726">
        <f t="shared" si="79"/>
        <v>2.1096998786050377E-3</v>
      </c>
      <c r="U726">
        <f t="shared" si="84"/>
        <v>940.00194149987044</v>
      </c>
    </row>
    <row r="727" spans="15:21" x14ac:dyDescent="0.25">
      <c r="O727">
        <f t="shared" si="82"/>
        <v>36.250000000000078</v>
      </c>
      <c r="P727">
        <f t="shared" si="83"/>
        <v>7.4671353675734395E-2</v>
      </c>
      <c r="Q727">
        <f t="shared" si="85"/>
        <v>94.913258926809874</v>
      </c>
      <c r="R727">
        <f t="shared" si="80"/>
        <v>0.3146204845020989</v>
      </c>
      <c r="S727">
        <f t="shared" si="81"/>
        <v>6.7063989062736955E-3</v>
      </c>
      <c r="T727">
        <f t="shared" si="79"/>
        <v>2.1099704731561762E-3</v>
      </c>
      <c r="U727">
        <f t="shared" si="84"/>
        <v>940.38168645086387</v>
      </c>
    </row>
    <row r="728" spans="15:21" x14ac:dyDescent="0.25">
      <c r="O728">
        <f t="shared" si="82"/>
        <v>36.300000000000075</v>
      </c>
      <c r="P728">
        <f t="shared" si="83"/>
        <v>7.4776852199392202E-2</v>
      </c>
      <c r="Q728">
        <f t="shared" si="85"/>
        <v>95.068124700910033</v>
      </c>
      <c r="R728">
        <f t="shared" si="80"/>
        <v>0.31493792600479953</v>
      </c>
      <c r="S728">
        <f t="shared" si="81"/>
        <v>6.700517915371444E-3</v>
      </c>
      <c r="T728">
        <f t="shared" si="79"/>
        <v>2.1102472154250853E-3</v>
      </c>
      <c r="U728">
        <f t="shared" si="84"/>
        <v>940.76109705012448</v>
      </c>
    </row>
    <row r="729" spans="15:21" x14ac:dyDescent="0.25">
      <c r="O729">
        <f t="shared" si="82"/>
        <v>36.350000000000072</v>
      </c>
      <c r="P729">
        <f t="shared" si="83"/>
        <v>7.488236456016345E-2</v>
      </c>
      <c r="Q729">
        <f t="shared" si="85"/>
        <v>95.223010787098076</v>
      </c>
      <c r="R729">
        <f t="shared" si="80"/>
        <v>0.31525528118329926</v>
      </c>
      <c r="S729">
        <f t="shared" si="81"/>
        <v>6.6946698244567818E-3</v>
      </c>
      <c r="T729">
        <f t="shared" si="79"/>
        <v>2.1105300179384717E-3</v>
      </c>
      <c r="U729">
        <f t="shared" si="84"/>
        <v>941.14017518030005</v>
      </c>
    </row>
    <row r="730" spans="15:21" x14ac:dyDescent="0.25">
      <c r="O730">
        <f t="shared" si="82"/>
        <v>36.40000000000007</v>
      </c>
      <c r="P730">
        <f t="shared" si="83"/>
        <v>7.498789106106038E-2</v>
      </c>
      <c r="Q730">
        <f t="shared" si="85"/>
        <v>95.377917630178587</v>
      </c>
      <c r="R730">
        <f t="shared" si="80"/>
        <v>0.31557255112991733</v>
      </c>
      <c r="S730">
        <f t="shared" si="81"/>
        <v>6.688854217537051E-3</v>
      </c>
      <c r="T730">
        <f t="shared" si="79"/>
        <v>2.1108187895642742E-3</v>
      </c>
      <c r="U730">
        <f t="shared" si="84"/>
        <v>941.51892270106146</v>
      </c>
    </row>
    <row r="731" spans="15:21" x14ac:dyDescent="0.25">
      <c r="O731">
        <f t="shared" si="82"/>
        <v>36.450000000000067</v>
      </c>
      <c r="P731">
        <f t="shared" si="83"/>
        <v>7.5093432000538599E-2</v>
      </c>
      <c r="Q731">
        <f t="shared" si="85"/>
        <v>95.5328456682672</v>
      </c>
      <c r="R731">
        <f t="shared" si="80"/>
        <v>0.31588973692124733</v>
      </c>
      <c r="S731">
        <f t="shared" si="81"/>
        <v>6.6830706690420797E-3</v>
      </c>
      <c r="T731">
        <f t="shared" si="79"/>
        <v>2.1111134354698069E-3</v>
      </c>
      <c r="U731">
        <f t="shared" si="84"/>
        <v>941.89734144856618</v>
      </c>
    </row>
    <row r="732" spans="15:21" x14ac:dyDescent="0.25">
      <c r="O732">
        <f t="shared" si="82"/>
        <v>36.500000000000064</v>
      </c>
      <c r="P732">
        <f t="shared" si="83"/>
        <v>7.519898767231209E-2</v>
      </c>
      <c r="Q732">
        <f t="shared" si="85"/>
        <v>95.687795332519272</v>
      </c>
      <c r="R732">
        <f t="shared" si="80"/>
        <v>0.31620683961763907</v>
      </c>
      <c r="S732">
        <f t="shared" si="81"/>
        <v>6.677318743746467E-3</v>
      </c>
      <c r="T732">
        <f t="shared" si="79"/>
        <v>2.1114138570796945E-3</v>
      </c>
      <c r="U732">
        <f t="shared" si="84"/>
        <v>942.27543323491579</v>
      </c>
    </row>
    <row r="733" spans="15:21" x14ac:dyDescent="0.25">
      <c r="O733">
        <f t="shared" si="82"/>
        <v>36.550000000000061</v>
      </c>
      <c r="P733">
        <f t="shared" si="83"/>
        <v>7.5304558365166072E-2</v>
      </c>
      <c r="Q733">
        <f t="shared" si="85"/>
        <v>95.842767046854817</v>
      </c>
      <c r="R733">
        <f t="shared" si="80"/>
        <v>0.31652386026267176</v>
      </c>
      <c r="S733">
        <f t="shared" si="81"/>
        <v>6.6715979966908553E-3</v>
      </c>
      <c r="T733">
        <f t="shared" si="79"/>
        <v>2.111719952033297E-3</v>
      </c>
      <c r="U733">
        <f t="shared" si="84"/>
        <v>942.65319984760993</v>
      </c>
    </row>
    <row r="734" spans="15:21" x14ac:dyDescent="0.25">
      <c r="O734">
        <f t="shared" si="82"/>
        <v>36.600000000000058</v>
      </c>
      <c r="P734">
        <f t="shared" si="83"/>
        <v>7.5410144362767731E-2</v>
      </c>
      <c r="Q734">
        <f t="shared" si="85"/>
        <v>95.997761227681067</v>
      </c>
      <c r="R734">
        <f t="shared" si="80"/>
        <v>0.31684079988262592</v>
      </c>
      <c r="S734">
        <f t="shared" si="81"/>
        <v>6.6659079731028505E-3</v>
      </c>
      <c r="T734">
        <f t="shared" si="79"/>
        <v>2.1120316141418809E-3</v>
      </c>
      <c r="U734">
        <f t="shared" si="84"/>
        <v>943.03064304899578</v>
      </c>
    </row>
    <row r="735" spans="15:21" x14ac:dyDescent="0.25">
      <c r="O735">
        <f t="shared" si="82"/>
        <v>36.650000000000055</v>
      </c>
      <c r="P735">
        <f t="shared" si="83"/>
        <v>7.5515745943474821E-2</v>
      </c>
      <c r="Q735">
        <f t="shared" si="85"/>
        <v>96.152778283611156</v>
      </c>
      <c r="R735">
        <f t="shared" si="80"/>
        <v>0.31715765948594665</v>
      </c>
      <c r="S735">
        <f t="shared" si="81"/>
        <v>6.6602482083172061E-3</v>
      </c>
      <c r="T735">
        <f t="shared" si="79"/>
        <v>2.1123487333453549E-3</v>
      </c>
      <c r="U735">
        <f t="shared" si="84"/>
        <v>943.40776457571292</v>
      </c>
    </row>
    <row r="736" spans="15:21" x14ac:dyDescent="0.25">
      <c r="O736">
        <f t="shared" si="82"/>
        <v>36.700000000000053</v>
      </c>
      <c r="P736">
        <f t="shared" si="83"/>
        <v>7.5621363380142095E-2</v>
      </c>
      <c r="Q736">
        <f t="shared" si="85"/>
        <v>96.307818615180196</v>
      </c>
      <c r="R736">
        <f t="shared" si="80"/>
        <v>0.31747444006270353</v>
      </c>
      <c r="S736">
        <f t="shared" si="81"/>
        <v>6.6546182276956377E-3</v>
      </c>
      <c r="T736">
        <f t="shared" si="79"/>
        <v>2.1126711956687329E-3</v>
      </c>
      <c r="U736">
        <f t="shared" si="84"/>
        <v>943.78456613813421</v>
      </c>
    </row>
    <row r="737" spans="15:21" x14ac:dyDescent="0.25">
      <c r="O737">
        <f t="shared" si="82"/>
        <v>36.75000000000005</v>
      </c>
      <c r="P737">
        <f t="shared" si="83"/>
        <v>7.5726996939925531E-2</v>
      </c>
      <c r="Q737">
        <f t="shared" si="85"/>
        <v>96.46288261455787</v>
      </c>
      <c r="R737">
        <f t="shared" si="80"/>
        <v>0.31779114258404473</v>
      </c>
      <c r="S737">
        <f t="shared" si="81"/>
        <v>6.6490175465457177E-3</v>
      </c>
      <c r="T737">
        <f t="shared" si="79"/>
        <v>2.1129988831781253E-3</v>
      </c>
      <c r="U737">
        <f t="shared" si="84"/>
        <v>944.16104941980075</v>
      </c>
    </row>
    <row r="738" spans="15:21" x14ac:dyDescent="0.25">
      <c r="O738">
        <f t="shared" si="82"/>
        <v>36.800000000000047</v>
      </c>
      <c r="P738">
        <f t="shared" si="83"/>
        <v>7.5832646884084434E-2</v>
      </c>
      <c r="Q738">
        <f t="shared" si="85"/>
        <v>96.617970665257758</v>
      </c>
      <c r="R738">
        <f t="shared" si="80"/>
        <v>0.31810776800164531</v>
      </c>
      <c r="S738">
        <f t="shared" si="81"/>
        <v>6.6434456700396605E-3</v>
      </c>
      <c r="T738">
        <f t="shared" si="79"/>
        <v>2.1133316739365112E-3</v>
      </c>
      <c r="U738">
        <f t="shared" si="84"/>
        <v>944.53721607685395</v>
      </c>
    </row>
    <row r="739" spans="15:21" x14ac:dyDescent="0.25">
      <c r="O739">
        <f t="shared" si="82"/>
        <v>36.850000000000044</v>
      </c>
      <c r="P739">
        <f t="shared" si="83"/>
        <v>7.5938313467781265E-2</v>
      </c>
      <c r="Q739">
        <f t="shared" si="85"/>
        <v>96.773083141843742</v>
      </c>
      <c r="R739">
        <f t="shared" si="80"/>
        <v>0.31842431724715042</v>
      </c>
      <c r="S739">
        <f t="shared" si="81"/>
        <v>6.6379020931324638E-3</v>
      </c>
      <c r="T739">
        <f t="shared" si="79"/>
        <v>2.1136694419591354E-3</v>
      </c>
      <c r="U739">
        <f t="shared" si="84"/>
        <v>944.91306773746214</v>
      </c>
    </row>
    <row r="740" spans="15:21" x14ac:dyDescent="0.25">
      <c r="O740">
        <f t="shared" si="82"/>
        <v>36.900000000000041</v>
      </c>
      <c r="P740">
        <f t="shared" si="83"/>
        <v>7.6043996939879219E-2</v>
      </c>
      <c r="Q740">
        <f t="shared" si="85"/>
        <v>96.928220409632743</v>
      </c>
      <c r="R740">
        <f t="shared" si="80"/>
        <v>0.31874079123161353</v>
      </c>
      <c r="S740">
        <f t="shared" si="81"/>
        <v>6.6323863004795498E-3</v>
      </c>
      <c r="T740">
        <f t="shared" si="79"/>
        <v>2.1140120571685656E-3</v>
      </c>
      <c r="U740">
        <f t="shared" si="84"/>
        <v>945.28860600124221</v>
      </c>
    </row>
    <row r="741" spans="15:21" x14ac:dyDescent="0.25">
      <c r="O741">
        <f t="shared" si="82"/>
        <v>36.950000000000038</v>
      </c>
      <c r="P741">
        <f t="shared" si="83"/>
        <v>7.6149697542737649E-2</v>
      </c>
      <c r="Q741">
        <f t="shared" si="85"/>
        <v>97.083382824394263</v>
      </c>
      <c r="R741">
        <f t="shared" si="80"/>
        <v>0.31905719084492767</v>
      </c>
      <c r="S741">
        <f t="shared" si="81"/>
        <v>6.6268977663540857E-3</v>
      </c>
      <c r="T741">
        <f t="shared" si="79"/>
        <v>2.1143593853494604E-3</v>
      </c>
      <c r="U741">
        <f t="shared" si="84"/>
        <v>945.66383243867733</v>
      </c>
    </row>
    <row r="742" spans="15:21" x14ac:dyDescent="0.25">
      <c r="O742">
        <f t="shared" si="82"/>
        <v>37.000000000000036</v>
      </c>
      <c r="P742">
        <f t="shared" si="83"/>
        <v>7.6255415512005126E-2</v>
      </c>
      <c r="Q742">
        <f t="shared" si="85"/>
        <v>97.238570732047009</v>
      </c>
      <c r="R742">
        <f t="shared" si="80"/>
        <v>0.31937351695525307</v>
      </c>
      <c r="S742">
        <f t="shared" si="81"/>
        <v>6.62143595456387E-3</v>
      </c>
      <c r="T742">
        <f t="shared" si="79"/>
        <v>2.1147112881030263E-3</v>
      </c>
      <c r="U742">
        <f t="shared" si="84"/>
        <v>946.03874859052985</v>
      </c>
    </row>
    <row r="743" spans="15:21" x14ac:dyDescent="0.25">
      <c r="O743">
        <f t="shared" si="82"/>
        <v>37.050000000000033</v>
      </c>
      <c r="P743">
        <f t="shared" si="83"/>
        <v>7.6361151076410283E-2</v>
      </c>
      <c r="Q743">
        <f t="shared" si="85"/>
        <v>97.393784468351356</v>
      </c>
      <c r="R743">
        <f t="shared" si="80"/>
        <v>0.31968977040843738</v>
      </c>
      <c r="S743">
        <f t="shared" si="81"/>
        <v>6.6160003183678351E-3</v>
      </c>
      <c r="T743">
        <f t="shared" si="79"/>
        <v>2.1150676228011618E-3</v>
      </c>
      <c r="U743">
        <f t="shared" si="84"/>
        <v>946.41335596724878</v>
      </c>
    </row>
    <row r="744" spans="15:21" x14ac:dyDescent="0.25">
      <c r="O744">
        <f t="shared" si="82"/>
        <v>37.10000000000003</v>
      </c>
      <c r="P744">
        <f t="shared" si="83"/>
        <v>7.6466904457550347E-2</v>
      </c>
      <c r="Q744">
        <f t="shared" si="85"/>
        <v>97.549024358599382</v>
      </c>
      <c r="R744">
        <f t="shared" si="80"/>
        <v>0.32000595202743171</v>
      </c>
      <c r="S744">
        <f t="shared" si="81"/>
        <v>6.6105903003923052E-3</v>
      </c>
      <c r="T744">
        <f t="shared" si="79"/>
        <v>2.1154282425403454E-3</v>
      </c>
      <c r="U744">
        <f t="shared" si="84"/>
        <v>946.78765604837361</v>
      </c>
    </row>
    <row r="745" spans="15:21" x14ac:dyDescent="0.25">
      <c r="O745">
        <f t="shared" si="82"/>
        <v>37.150000000000027</v>
      </c>
      <c r="P745">
        <f t="shared" si="83"/>
        <v>7.6572675869677365E-2</v>
      </c>
      <c r="Q745">
        <f t="shared" si="85"/>
        <v>97.704290717300722</v>
      </c>
      <c r="R745">
        <f t="shared" si="80"/>
        <v>0.3203220626117001</v>
      </c>
      <c r="S745">
        <f t="shared" si="81"/>
        <v>6.6052053325471368E-3</v>
      </c>
      <c r="T745">
        <f t="shared" si="79"/>
        <v>2.1157929960952991E-3</v>
      </c>
      <c r="U745">
        <f t="shared" si="84"/>
        <v>947.16165028193245</v>
      </c>
    </row>
    <row r="746" spans="15:21" x14ac:dyDescent="0.25">
      <c r="O746">
        <f t="shared" si="82"/>
        <v>37.200000000000024</v>
      </c>
      <c r="P746">
        <f t="shared" si="83"/>
        <v>7.6678465519482125E-2</v>
      </c>
      <c r="Q746">
        <f t="shared" si="85"/>
        <v>97.85958384786565</v>
      </c>
      <c r="R746">
        <f t="shared" si="80"/>
        <v>0.32063810293662415</v>
      </c>
      <c r="S746">
        <f t="shared" si="81"/>
        <v>6.5998448359411077E-3</v>
      </c>
      <c r="T746">
        <f t="shared" si="79"/>
        <v>2.1161617278722322E-3</v>
      </c>
      <c r="U746">
        <f t="shared" si="84"/>
        <v>947.53534008383667</v>
      </c>
    </row>
    <row r="747" spans="15:21" x14ac:dyDescent="0.25">
      <c r="O747">
        <f t="shared" si="82"/>
        <v>37.250000000000021</v>
      </c>
      <c r="P747">
        <f t="shared" si="83"/>
        <v>7.6784273605875739E-2</v>
      </c>
      <c r="Q747">
        <f t="shared" si="85"/>
        <v>98.014904042284229</v>
      </c>
      <c r="R747">
        <f t="shared" si="80"/>
        <v>0.32095407375290108</v>
      </c>
      <c r="S747">
        <f t="shared" si="81"/>
        <v>6.5945082207978269E-3</v>
      </c>
      <c r="T747">
        <f t="shared" si="79"/>
        <v>2.1165342778620582E-3</v>
      </c>
      <c r="U747">
        <f t="shared" si="84"/>
        <v>947.90872683726877</v>
      </c>
    </row>
    <row r="748" spans="15:21" x14ac:dyDescent="0.25">
      <c r="O748">
        <f t="shared" si="82"/>
        <v>37.300000000000018</v>
      </c>
      <c r="P748">
        <f t="shared" si="83"/>
        <v>7.6890100319768839E-2</v>
      </c>
      <c r="Q748">
        <f t="shared" si="85"/>
        <v>98.170251580802315</v>
      </c>
      <c r="R748">
        <f t="shared" si="80"/>
        <v>0.32126997578593647</v>
      </c>
      <c r="S748">
        <f t="shared" si="81"/>
        <v>6.589194886370827E-3</v>
      </c>
      <c r="T748">
        <f t="shared" si="79"/>
        <v>2.1169104815931721E-3</v>
      </c>
      <c r="U748">
        <f t="shared" si="84"/>
        <v>948.28181189206759</v>
      </c>
    </row>
    <row r="749" spans="15:21" x14ac:dyDescent="0.25">
      <c r="O749">
        <f t="shared" si="82"/>
        <v>37.350000000000016</v>
      </c>
      <c r="P749">
        <f t="shared" si="83"/>
        <v>7.6995945843848501E-2</v>
      </c>
      <c r="Q749">
        <f t="shared" si="85"/>
        <v>98.325626731593999</v>
      </c>
      <c r="R749">
        <f t="shared" si="80"/>
        <v>0.3215858097352316</v>
      </c>
      <c r="S749">
        <f t="shared" si="81"/>
        <v>6.5839042208592231E-3</v>
      </c>
      <c r="T749">
        <f t="shared" si="79"/>
        <v>2.1172901700842223E-3</v>
      </c>
      <c r="U749">
        <f t="shared" si="84"/>
        <v>948.65459656410712</v>
      </c>
    </row>
    <row r="750" spans="15:21" x14ac:dyDescent="0.25">
      <c r="O750">
        <f t="shared" si="82"/>
        <v>37.400000000000013</v>
      </c>
      <c r="P750">
        <f t="shared" si="83"/>
        <v>7.7101810352352709E-2</v>
      </c>
      <c r="Q750">
        <f t="shared" si="85"/>
        <v>98.481029750430707</v>
      </c>
      <c r="R750">
        <f t="shared" si="80"/>
        <v>0.32190157627376464</v>
      </c>
      <c r="S750">
        <f t="shared" si="81"/>
        <v>6.5786356013226802E-3</v>
      </c>
      <c r="T750">
        <f t="shared" si="79"/>
        <v>2.1176731697964764E-3</v>
      </c>
      <c r="U750">
        <f t="shared" si="84"/>
        <v>949.02708213467201</v>
      </c>
    </row>
    <row r="751" spans="15:21" x14ac:dyDescent="0.25">
      <c r="O751">
        <f t="shared" si="82"/>
        <v>37.45000000000001</v>
      </c>
      <c r="P751">
        <f t="shared" si="83"/>
        <v>7.7207694010842529E-2</v>
      </c>
      <c r="Q751">
        <f t="shared" si="85"/>
        <v>98.636460880346519</v>
      </c>
      <c r="R751">
        <f t="shared" si="80"/>
        <v>0.32221727604736605</v>
      </c>
      <c r="S751">
        <f t="shared" si="81"/>
        <v>6.5733883935968091E-3</v>
      </c>
      <c r="T751">
        <f t="shared" ref="T751:T814" si="86">S751*R751</f>
        <v>2.1180593025861352E-3</v>
      </c>
      <c r="U751">
        <f t="shared" si="84"/>
        <v>949.39926984982628</v>
      </c>
    </row>
    <row r="752" spans="15:21" x14ac:dyDescent="0.25">
      <c r="O752">
        <f t="shared" si="82"/>
        <v>37.500000000000007</v>
      </c>
      <c r="P752">
        <f t="shared" si="83"/>
        <v>7.7313596975971829E-2</v>
      </c>
      <c r="Q752">
        <f t="shared" si="85"/>
        <v>98.79192035130032</v>
      </c>
      <c r="R752">
        <f t="shared" si="80"/>
        <v>0.32253290967408826</v>
      </c>
      <c r="S752">
        <f t="shared" si="81"/>
        <v>6.5681619522086326E-3</v>
      </c>
      <c r="T752">
        <f t="shared" si="86"/>
        <v>2.11844838565649E-3</v>
      </c>
      <c r="U752">
        <f t="shared" si="84"/>
        <v>949.77116091977996</v>
      </c>
    </row>
    <row r="753" spans="15:21" x14ac:dyDescent="0.25">
      <c r="O753">
        <f t="shared" si="82"/>
        <v>37.550000000000004</v>
      </c>
      <c r="P753">
        <f t="shared" si="83"/>
        <v>7.7419519395254655E-2</v>
      </c>
      <c r="Q753">
        <f t="shared" si="85"/>
        <v>98.947408379834286</v>
      </c>
      <c r="R753">
        <f t="shared" si="80"/>
        <v>0.32284847774357023</v>
      </c>
      <c r="S753">
        <f t="shared" si="81"/>
        <v>6.5629556202917586E-3</v>
      </c>
      <c r="T753">
        <f t="shared" si="86"/>
        <v>2.118840231509803E-3</v>
      </c>
      <c r="U753">
        <f t="shared" si="84"/>
        <v>950.14275651824789</v>
      </c>
    </row>
    <row r="754" spans="15:21" x14ac:dyDescent="0.25">
      <c r="O754">
        <f t="shared" si="82"/>
        <v>37.6</v>
      </c>
      <c r="P754">
        <f t="shared" si="83"/>
        <v>7.7525461406830143E-2</v>
      </c>
      <c r="Q754">
        <f t="shared" si="85"/>
        <v>99.102925168728731</v>
      </c>
      <c r="R754">
        <f t="shared" si="80"/>
        <v>0.32316398081639441</v>
      </c>
      <c r="S754">
        <f t="shared" si="81"/>
        <v>6.5577687295021629E-3</v>
      </c>
      <c r="T754">
        <f t="shared" si="86"/>
        <v>2.1192346478991881E-3</v>
      </c>
      <c r="U754">
        <f t="shared" si="84"/>
        <v>950.51405778180663</v>
      </c>
    </row>
    <row r="755" spans="15:21" x14ac:dyDescent="0.25">
      <c r="O755">
        <f t="shared" si="82"/>
        <v>37.65</v>
      </c>
      <c r="P755">
        <f t="shared" si="83"/>
        <v>7.7631423139225109E-2</v>
      </c>
      <c r="Q755">
        <f t="shared" si="85"/>
        <v>99.258470906653613</v>
      </c>
      <c r="R755">
        <f t="shared" si="80"/>
        <v>0.32347941942344033</v>
      </c>
      <c r="S755">
        <f t="shared" si="81"/>
        <v>6.5526005999341219E-3</v>
      </c>
      <c r="T755">
        <f t="shared" si="86"/>
        <v>2.1196314377803765E-3</v>
      </c>
      <c r="U755">
        <f t="shared" si="84"/>
        <v>950.88506580924388</v>
      </c>
    </row>
    <row r="756" spans="15:21" x14ac:dyDescent="0.25">
      <c r="O756">
        <f t="shared" si="82"/>
        <v>37.699999999999996</v>
      </c>
      <c r="P756">
        <f t="shared" si="83"/>
        <v>7.7737404711114122E-2</v>
      </c>
      <c r="Q756">
        <f t="shared" si="85"/>
        <v>99.414045767816432</v>
      </c>
      <c r="R756">
        <f t="shared" si="80"/>
        <v>0.32379479406523015</v>
      </c>
      <c r="S756">
        <f t="shared" si="81"/>
        <v>6.5474505400361449E-3</v>
      </c>
      <c r="T756">
        <f t="shared" si="86"/>
        <v>2.1200303992632836E-3</v>
      </c>
      <c r="U756">
        <f t="shared" si="84"/>
        <v>951.25578166090531</v>
      </c>
    </row>
    <row r="757" spans="15:21" x14ac:dyDescent="0.25">
      <c r="O757">
        <f t="shared" si="82"/>
        <v>37.749999999999993</v>
      </c>
      <c r="P757">
        <f t="shared" si="83"/>
        <v>7.7843406231077286E-2</v>
      </c>
      <c r="Q757">
        <f t="shared" si="85"/>
        <v>99.56964991160649</v>
      </c>
      <c r="R757">
        <f t="shared" si="80"/>
        <v>0.32411010521127004</v>
      </c>
      <c r="S757">
        <f t="shared" si="81"/>
        <v>6.5423178465276715E-3</v>
      </c>
      <c r="T757">
        <f t="shared" si="86"/>
        <v>2.1204313255636532E-3</v>
      </c>
      <c r="U757">
        <f t="shared" si="84"/>
        <v>951.62620635803626</v>
      </c>
    </row>
    <row r="758" spans="15:21" x14ac:dyDescent="0.25">
      <c r="O758">
        <f t="shared" si="82"/>
        <v>37.79999999999999</v>
      </c>
      <c r="P758">
        <f t="shared" si="83"/>
        <v>7.7949427797355475E-2</v>
      </c>
      <c r="Q758">
        <f t="shared" si="85"/>
        <v>99.725283482235767</v>
      </c>
      <c r="R758">
        <f t="shared" si="80"/>
        <v>0.32442535329938466</v>
      </c>
      <c r="S758">
        <f t="shared" si="81"/>
        <v>6.5372018043157176E-3</v>
      </c>
      <c r="T758">
        <f t="shared" si="86"/>
        <v>2.1208340049545015E-3</v>
      </c>
      <c r="U758">
        <f t="shared" si="84"/>
        <v>951.99634088211656</v>
      </c>
    </row>
    <row r="759" spans="15:21" x14ac:dyDescent="0.25">
      <c r="O759">
        <f t="shared" si="82"/>
        <v>37.849999999999987</v>
      </c>
      <c r="P759">
        <f t="shared" si="83"/>
        <v>7.8055469497603197E-2</v>
      </c>
      <c r="Q759">
        <f t="shared" si="85"/>
        <v>99.880946608376064</v>
      </c>
      <c r="R759">
        <f t="shared" si="80"/>
        <v>0.32474053873504632</v>
      </c>
      <c r="S759">
        <f t="shared" si="81"/>
        <v>6.5321016864127689E-3</v>
      </c>
      <c r="T759">
        <f t="shared" si="86"/>
        <v>2.121238220717787E-3</v>
      </c>
      <c r="U759">
        <f t="shared" si="84"/>
        <v>952.36618617419458</v>
      </c>
    </row>
    <row r="760" spans="15:21" x14ac:dyDescent="0.25">
      <c r="O760">
        <f t="shared" si="82"/>
        <v>37.899999999999984</v>
      </c>
      <c r="P760">
        <f t="shared" si="83"/>
        <v>7.8161531408639087E-2</v>
      </c>
      <c r="Q760">
        <f t="shared" si="85"/>
        <v>100.03663940279273</v>
      </c>
      <c r="R760">
        <f t="shared" si="80"/>
        <v>0.32505566189069857</v>
      </c>
      <c r="S760">
        <f t="shared" si="81"/>
        <v>6.5270167538540392E-3</v>
      </c>
      <c r="T760">
        <f t="shared" si="86"/>
        <v>2.1216437510957033E-3</v>
      </c>
      <c r="U760">
        <f t="shared" si="84"/>
        <v>952.73574313421261</v>
      </c>
    </row>
    <row r="761" spans="15:21" x14ac:dyDescent="0.25">
      <c r="O761">
        <f t="shared" si="82"/>
        <v>37.949999999999982</v>
      </c>
      <c r="P761">
        <f t="shared" si="83"/>
        <v>7.8267613596193872E-2</v>
      </c>
      <c r="Q761">
        <f t="shared" si="85"/>
        <v>100.19236196197464</v>
      </c>
      <c r="R761">
        <f t="shared" si="80"/>
        <v>0.32537072310507326</v>
      </c>
      <c r="S761">
        <f t="shared" si="81"/>
        <v>6.5219462556168322E-3</v>
      </c>
      <c r="T761">
        <f t="shared" si="86"/>
        <v>2.1220503692424737E-3</v>
      </c>
      <c r="U761">
        <f t="shared" si="84"/>
        <v>953.10501262032994</v>
      </c>
    </row>
    <row r="762" spans="15:21" x14ac:dyDescent="0.25">
      <c r="O762">
        <f t="shared" si="82"/>
        <v>37.999999999999979</v>
      </c>
      <c r="P762">
        <f t="shared" si="83"/>
        <v>7.8373716114655989E-2</v>
      </c>
      <c r="Q762">
        <f t="shared" si="85"/>
        <v>100.34811436576101</v>
      </c>
      <c r="R762">
        <f t="shared" si="80"/>
        <v>0.32568572268250273</v>
      </c>
      <c r="S762">
        <f t="shared" si="81"/>
        <v>6.5168894285393183E-3</v>
      </c>
      <c r="T762">
        <f t="shared" si="86"/>
        <v>2.1224578431757899E-3</v>
      </c>
      <c r="U762">
        <f t="shared" si="84"/>
        <v>953.47399544824168</v>
      </c>
    </row>
    <row r="763" spans="15:21" x14ac:dyDescent="0.25">
      <c r="O763">
        <f t="shared" si="82"/>
        <v>38.049999999999976</v>
      </c>
      <c r="P763">
        <f t="shared" si="83"/>
        <v>7.8479839006814781E-2</v>
      </c>
      <c r="Q763">
        <f t="shared" si="85"/>
        <v>100.503896676964</v>
      </c>
      <c r="R763">
        <f t="shared" si="80"/>
        <v>0.3260006608922254</v>
      </c>
      <c r="S763">
        <f t="shared" si="81"/>
        <v>6.5118454972408202E-3</v>
      </c>
      <c r="T763">
        <f t="shared" si="86"/>
        <v>2.1228659357285695E-3</v>
      </c>
      <c r="U763">
        <f t="shared" si="84"/>
        <v>953.84269239049047</v>
      </c>
    </row>
    <row r="764" spans="15:21" x14ac:dyDescent="0.25">
      <c r="O764">
        <f t="shared" si="82"/>
        <v>38.099999999999973</v>
      </c>
      <c r="P764">
        <f t="shared" si="83"/>
        <v>7.8585982303601212E-2</v>
      </c>
      <c r="Q764">
        <f t="shared" si="85"/>
        <v>100.65970894098859</v>
      </c>
      <c r="R764">
        <f t="shared" si="80"/>
        <v>0.32631553796768642</v>
      </c>
      <c r="S764">
        <f t="shared" si="81"/>
        <v>6.5068136740429406E-3</v>
      </c>
      <c r="T764">
        <f t="shared" si="86"/>
        <v>2.1232744045008205E-3</v>
      </c>
      <c r="U764">
        <f t="shared" si="84"/>
        <v>954.21110417577654</v>
      </c>
    </row>
    <row r="765" spans="15:21" x14ac:dyDescent="0.25">
      <c r="O765">
        <f t="shared" si="82"/>
        <v>38.14999999999997</v>
      </c>
      <c r="P765">
        <f t="shared" si="83"/>
        <v>7.8692146023826251E-2</v>
      </c>
      <c r="Q765">
        <f t="shared" si="85"/>
        <v>100.81555118544816</v>
      </c>
      <c r="R765">
        <f t="shared" si="80"/>
        <v>0.32663035410583224</v>
      </c>
      <c r="S765">
        <f t="shared" si="81"/>
        <v>6.5017931588912036E-3</v>
      </c>
      <c r="T765">
        <f t="shared" si="86"/>
        <v>2.1236830018115114E-3</v>
      </c>
      <c r="U765">
        <f t="shared" si="84"/>
        <v>954.57923148826148</v>
      </c>
    </row>
    <row r="766" spans="15:21" x14ac:dyDescent="0.25">
      <c r="O766">
        <f t="shared" si="82"/>
        <v>38.199999999999967</v>
      </c>
      <c r="P766">
        <f t="shared" si="83"/>
        <v>7.8798330173916825E-2</v>
      </c>
      <c r="Q766">
        <f t="shared" si="85"/>
        <v>100.97142341977708</v>
      </c>
      <c r="R766">
        <f t="shared" si="80"/>
        <v>0.32694510946639938</v>
      </c>
      <c r="S766">
        <f t="shared" si="81"/>
        <v>6.4967831392782841E-3</v>
      </c>
      <c r="T766">
        <f t="shared" si="86"/>
        <v>2.1240914746507964E-3</v>
      </c>
      <c r="U766">
        <f t="shared" si="84"/>
        <v>954.94707496686851</v>
      </c>
    </row>
    <row r="767" spans="15:21" x14ac:dyDescent="0.25">
      <c r="O767">
        <f t="shared" si="82"/>
        <v>38.249999999999964</v>
      </c>
      <c r="P767">
        <f t="shared" si="83"/>
        <v>7.8904534747649371E-2</v>
      </c>
      <c r="Q767">
        <f t="shared" si="85"/>
        <v>101.12732563483949</v>
      </c>
      <c r="R767">
        <f t="shared" si="80"/>
        <v>0.32725980417119777</v>
      </c>
      <c r="S767">
        <f t="shared" si="81"/>
        <v>6.4917827901680289E-3</v>
      </c>
      <c r="T767">
        <f t="shared" si="86"/>
        <v>2.1244995646323411E-3</v>
      </c>
      <c r="U767">
        <f t="shared" si="84"/>
        <v>955.31463520457817</v>
      </c>
    </row>
    <row r="768" spans="15:21" x14ac:dyDescent="0.25">
      <c r="O768">
        <f t="shared" si="82"/>
        <v>38.299999999999962</v>
      </c>
      <c r="P768">
        <f t="shared" si="83"/>
        <v>7.9010759725880994E-2</v>
      </c>
      <c r="Q768">
        <f t="shared" si="85"/>
        <v>101.28325780253478</v>
      </c>
      <c r="R768">
        <f t="shared" si="80"/>
        <v>0.32757443830338884</v>
      </c>
      <c r="S768">
        <f t="shared" si="81"/>
        <v>6.4867912739207337E-3</v>
      </c>
      <c r="T768">
        <f t="shared" si="86"/>
        <v>2.1249070079459084E-3</v>
      </c>
      <c r="U768">
        <f t="shared" si="84"/>
        <v>955.68191274771914</v>
      </c>
    </row>
    <row r="769" spans="15:21" x14ac:dyDescent="0.25">
      <c r="O769">
        <f t="shared" si="82"/>
        <v>38.349999999999959</v>
      </c>
      <c r="P769">
        <f t="shared" si="83"/>
        <v>7.9117005076278293E-2</v>
      </c>
      <c r="Q769">
        <f t="shared" si="85"/>
        <v>101.43921987539933</v>
      </c>
      <c r="R769">
        <f t="shared" si="80"/>
        <v>0.32788901190675745</v>
      </c>
      <c r="S769">
        <f t="shared" si="81"/>
        <v>6.4818077402200172E-3</v>
      </c>
      <c r="T769">
        <f t="shared" si="86"/>
        <v>2.1253135353103141E-3</v>
      </c>
      <c r="U769">
        <f t="shared" si="84"/>
        <v>956.04890809525523</v>
      </c>
    </row>
    <row r="770" spans="15:21" x14ac:dyDescent="0.25">
      <c r="O770">
        <f t="shared" si="82"/>
        <v>38.399999999999956</v>
      </c>
      <c r="P770">
        <f t="shared" si="83"/>
        <v>7.9223270753043806E-2</v>
      </c>
      <c r="Q770">
        <f t="shared" si="85"/>
        <v>101.59521178620508</v>
      </c>
      <c r="R770">
        <f t="shared" ref="R770:R833" si="87">($K$10+Q770)*144/($K$8*U770)</f>
        <v>0.3282035249849789</v>
      </c>
      <c r="S770">
        <f t="shared" ref="S770:S833" si="88">(coef5*Q770^5+coef4*Q770^4+coef3*Q770^3+coef2*Q770^2+coef1*Q770+coef0)/60</f>
        <v>6.4768313260005431E-3</v>
      </c>
      <c r="T770">
        <f t="shared" si="86"/>
        <v>2.1257188719265132E-3</v>
      </c>
      <c r="U770">
        <f t="shared" si="84"/>
        <v>956.41562169806878</v>
      </c>
    </row>
    <row r="771" spans="15:21" x14ac:dyDescent="0.25">
      <c r="O771">
        <f t="shared" ref="O771:O834" si="89">O770+dt</f>
        <v>38.449999999999953</v>
      </c>
      <c r="P771">
        <f t="shared" ref="P771:P834" si="90">P770+T770*dt</f>
        <v>7.932955669664013E-2</v>
      </c>
      <c r="Q771">
        <f t="shared" si="85"/>
        <v>101.75123344755458</v>
      </c>
      <c r="R771">
        <f t="shared" si="87"/>
        <v>0.32851797750087997</v>
      </c>
      <c r="S771">
        <f t="shared" si="88"/>
        <v>6.4718611553779377E-3</v>
      </c>
      <c r="T771">
        <f t="shared" si="86"/>
        <v>2.1261227374312682E-3</v>
      </c>
      <c r="U771">
        <f t="shared" ref="U771:U834" si="91">$K$9*((Q771+$K$10)/($K$10))^(($K$11-1)/$K$11)</f>
        <v>956.78205395823989</v>
      </c>
    </row>
    <row r="772" spans="15:21" x14ac:dyDescent="0.25">
      <c r="O772">
        <f t="shared" si="89"/>
        <v>38.49999999999995</v>
      </c>
      <c r="P772">
        <f t="shared" si="90"/>
        <v>7.94358628335117E-2</v>
      </c>
      <c r="Q772">
        <f t="shared" ref="Q772:Q835" si="92">P772*$K$8*$K$9/($K$6*144)-$K$10</f>
        <v>101.90728475147246</v>
      </c>
      <c r="R772">
        <f t="shared" si="87"/>
        <v>0.32883236937569538</v>
      </c>
      <c r="S772">
        <f t="shared" si="88"/>
        <v>6.4668963395798345E-3</v>
      </c>
      <c r="T772">
        <f t="shared" si="86"/>
        <v>2.1265248458510484E-3</v>
      </c>
      <c r="U772">
        <f t="shared" si="91"/>
        <v>957.14820522832008</v>
      </c>
    </row>
    <row r="773" spans="15:21" x14ac:dyDescent="0.25">
      <c r="O773">
        <f t="shared" si="89"/>
        <v>38.549999999999947</v>
      </c>
      <c r="P773">
        <f t="shared" si="90"/>
        <v>7.9542189075804251E-2</v>
      </c>
      <c r="Q773">
        <f t="shared" si="92"/>
        <v>102.06336556899372</v>
      </c>
      <c r="R773">
        <f t="shared" si="87"/>
        <v>0.32914670048831834</v>
      </c>
      <c r="S773">
        <f t="shared" si="88"/>
        <v>6.4619359768791256E-3</v>
      </c>
      <c r="T773">
        <f t="shared" si="86"/>
        <v>2.1269249055565222E-3</v>
      </c>
      <c r="U773">
        <f t="shared" si="91"/>
        <v>957.5140758106038</v>
      </c>
    </row>
    <row r="774" spans="15:21" x14ac:dyDescent="0.25">
      <c r="O774">
        <f t="shared" si="89"/>
        <v>38.599999999999945</v>
      </c>
      <c r="P774">
        <f t="shared" si="90"/>
        <v>7.9648535321082084E-2</v>
      </c>
      <c r="Q774">
        <f t="shared" si="92"/>
        <v>102.21947574974865</v>
      </c>
      <c r="R774">
        <f t="shared" si="87"/>
        <v>0.32946097067454583</v>
      </c>
      <c r="S774">
        <f t="shared" si="88"/>
        <v>6.4569791525279936E-3</v>
      </c>
      <c r="T774">
        <f t="shared" si="86"/>
        <v>2.1273226192171789E-3</v>
      </c>
      <c r="U774">
        <f t="shared" si="91"/>
        <v>957.87966595639625</v>
      </c>
    </row>
    <row r="775" spans="15:21" x14ac:dyDescent="0.25">
      <c r="O775">
        <f t="shared" si="89"/>
        <v>38.649999999999942</v>
      </c>
      <c r="P775">
        <f t="shared" si="90"/>
        <v>7.9754901452042948E-2</v>
      </c>
      <c r="Q775">
        <f t="shared" si="92"/>
        <v>102.37561512154423</v>
      </c>
      <c r="R775">
        <f t="shared" si="87"/>
        <v>0.32977517972631931</v>
      </c>
      <c r="S775">
        <f t="shared" si="88"/>
        <v>6.4520249386957294E-3</v>
      </c>
      <c r="T775">
        <f t="shared" si="86"/>
        <v>2.1277176837570786E-3</v>
      </c>
      <c r="U775">
        <f t="shared" si="91"/>
        <v>958.24497586527593</v>
      </c>
    </row>
    <row r="776" spans="15:21" x14ac:dyDescent="0.25">
      <c r="O776">
        <f t="shared" si="89"/>
        <v>38.699999999999939</v>
      </c>
      <c r="P776">
        <f t="shared" si="90"/>
        <v>7.9861287336230796E-2</v>
      </c>
      <c r="Q776">
        <f t="shared" si="92"/>
        <v>102.53178348994267</v>
      </c>
      <c r="R776">
        <f t="shared" si="87"/>
        <v>0.33008932739096009</v>
      </c>
      <c r="S776">
        <f t="shared" si="88"/>
        <v>6.4470723944065689E-3</v>
      </c>
      <c r="T776">
        <f t="shared" si="86"/>
        <v>2.1281097903104911E-3</v>
      </c>
      <c r="U776">
        <f t="shared" si="91"/>
        <v>958.61000568435497</v>
      </c>
    </row>
    <row r="777" spans="15:21" x14ac:dyDescent="0.25">
      <c r="O777">
        <f t="shared" si="89"/>
        <v>38.749999999999936</v>
      </c>
      <c r="P777">
        <f t="shared" si="90"/>
        <v>7.9967692825746325E-2</v>
      </c>
      <c r="Q777">
        <f t="shared" si="92"/>
        <v>102.6879806378362</v>
      </c>
      <c r="R777">
        <f t="shared" si="87"/>
        <v>0.33040341337039947</v>
      </c>
      <c r="S777">
        <f t="shared" si="88"/>
        <v>6.4421205654813319E-3</v>
      </c>
      <c r="T777">
        <f t="shared" si="86"/>
        <v>2.12849862417868E-3</v>
      </c>
      <c r="U777">
        <f t="shared" si="91"/>
        <v>958.97475550753563</v>
      </c>
    </row>
    <row r="778" spans="15:21" x14ac:dyDescent="0.25">
      <c r="O778">
        <f t="shared" si="89"/>
        <v>38.799999999999933</v>
      </c>
      <c r="P778">
        <f t="shared" si="90"/>
        <v>8.0074117756955263E-2</v>
      </c>
      <c r="Q778">
        <f t="shared" si="92"/>
        <v>102.84420632501916</v>
      </c>
      <c r="R778">
        <f t="shared" si="87"/>
        <v>0.33071743732040487</v>
      </c>
      <c r="S778">
        <f t="shared" si="88"/>
        <v>6.4371684844803344E-3</v>
      </c>
      <c r="T778">
        <f t="shared" si="86"/>
        <v>2.1288838647870105E-3</v>
      </c>
      <c r="U778">
        <f t="shared" si="91"/>
        <v>959.33922537476303</v>
      </c>
    </row>
    <row r="779" spans="15:21" x14ac:dyDescent="0.25">
      <c r="O779">
        <f t="shared" si="89"/>
        <v>38.84999999999993</v>
      </c>
      <c r="P779">
        <f t="shared" si="90"/>
        <v>8.0180561950194615E-2</v>
      </c>
      <c r="Q779">
        <f t="shared" si="92"/>
        <v>103.00046028775658</v>
      </c>
      <c r="R779">
        <f t="shared" si="87"/>
        <v>0.33103139884979998</v>
      </c>
      <c r="S779">
        <f t="shared" si="88"/>
        <v>6.432215170649647E-3</v>
      </c>
      <c r="T779">
        <f t="shared" si="86"/>
        <v>2.1292651856430578E-3</v>
      </c>
      <c r="U779">
        <f t="shared" si="91"/>
        <v>959.70341527127562</v>
      </c>
    </row>
    <row r="780" spans="15:21" x14ac:dyDescent="0.25">
      <c r="O780">
        <f t="shared" si="89"/>
        <v>38.899999999999928</v>
      </c>
      <c r="P780">
        <f t="shared" si="90"/>
        <v>8.0287025209476767E-2</v>
      </c>
      <c r="Q780">
        <f t="shared" si="92"/>
        <v>103.15674223834986</v>
      </c>
      <c r="R780">
        <f t="shared" si="87"/>
        <v>0.33134529751968128</v>
      </c>
      <c r="S780">
        <f t="shared" si="88"/>
        <v>6.4272596298685794E-3</v>
      </c>
      <c r="T780">
        <f t="shared" si="86"/>
        <v>2.1296422542950409E-3</v>
      </c>
      <c r="U780">
        <f t="shared" si="91"/>
        <v>960.06732512685153</v>
      </c>
    </row>
    <row r="781" spans="15:21" x14ac:dyDescent="0.25">
      <c r="O781">
        <f t="shared" si="89"/>
        <v>38.949999999999925</v>
      </c>
      <c r="P781">
        <f t="shared" si="90"/>
        <v>8.0393507322191513E-2</v>
      </c>
      <c r="Q781">
        <f t="shared" si="92"/>
        <v>103.3130518646995</v>
      </c>
      <c r="R781">
        <f t="shared" si="87"/>
        <v>0.33165913284263004</v>
      </c>
      <c r="S781">
        <f t="shared" si="88"/>
        <v>6.4223008546015299E-3</v>
      </c>
      <c r="T781">
        <f t="shared" si="86"/>
        <v>2.1300147322916253E-3</v>
      </c>
      <c r="U781">
        <f t="shared" si="91"/>
        <v>960.4309548150527</v>
      </c>
    </row>
    <row r="782" spans="15:21" x14ac:dyDescent="0.25">
      <c r="O782">
        <f t="shared" si="89"/>
        <v>38.999999999999922</v>
      </c>
      <c r="P782">
        <f t="shared" si="90"/>
        <v>8.0500008058806097E-2</v>
      </c>
      <c r="Q782">
        <f t="shared" si="92"/>
        <v>103.46938882986456</v>
      </c>
      <c r="R782">
        <f t="shared" si="87"/>
        <v>0.33197290428191917</v>
      </c>
      <c r="S782">
        <f t="shared" si="88"/>
        <v>6.4173378238513807E-3</v>
      </c>
      <c r="T782">
        <f t="shared" si="86"/>
        <v>2.130382275142154E-3</v>
      </c>
      <c r="U782">
        <f t="shared" si="91"/>
        <v>960.79430415246566</v>
      </c>
    </row>
    <row r="783" spans="15:21" x14ac:dyDescent="0.25">
      <c r="O783">
        <f t="shared" si="89"/>
        <v>39.049999999999919</v>
      </c>
      <c r="P783">
        <f t="shared" si="90"/>
        <v>8.0606527172563211E-2</v>
      </c>
      <c r="Q783">
        <f t="shared" si="92"/>
        <v>103.62575277161947</v>
      </c>
      <c r="R783">
        <f t="shared" si="87"/>
        <v>0.33228661125071657</v>
      </c>
      <c r="S783">
        <f t="shared" si="88"/>
        <v>6.4123695031163813E-3</v>
      </c>
      <c r="T783">
        <f t="shared" si="86"/>
        <v>2.1307445322779834E-3</v>
      </c>
      <c r="U783">
        <f t="shared" si="91"/>
        <v>961.15737289794038</v>
      </c>
    </row>
    <row r="784" spans="15:21" x14ac:dyDescent="0.25">
      <c r="O784">
        <f t="shared" si="89"/>
        <v>39.099999999999916</v>
      </c>
      <c r="P784">
        <f t="shared" si="90"/>
        <v>8.0713064399177109E-2</v>
      </c>
      <c r="Q784">
        <f t="shared" si="92"/>
        <v>103.78214330200794</v>
      </c>
      <c r="R784">
        <f t="shared" si="87"/>
        <v>0.33260025311128372</v>
      </c>
      <c r="S784">
        <f t="shared" si="88"/>
        <v>6.4073948443501266E-3</v>
      </c>
      <c r="T784">
        <f t="shared" si="86"/>
        <v>2.1311011470147865E-3</v>
      </c>
      <c r="U784">
        <f t="shared" si="91"/>
        <v>961.52016075182644</v>
      </c>
    </row>
    <row r="785" spans="15:21" x14ac:dyDescent="0.25">
      <c r="O785">
        <f t="shared" si="89"/>
        <v>39.149999999999913</v>
      </c>
      <c r="P785">
        <f t="shared" si="90"/>
        <v>8.0819619456527853E-2</v>
      </c>
      <c r="Q785">
        <f t="shared" si="92"/>
        <v>103.93856000689412</v>
      </c>
      <c r="R785">
        <f t="shared" si="87"/>
        <v>0.33291382917417128</v>
      </c>
      <c r="S785">
        <f t="shared" si="88"/>
        <v>6.4024127859247269E-3</v>
      </c>
      <c r="T785">
        <f t="shared" si="86"/>
        <v>2.1314517565158746E-3</v>
      </c>
      <c r="U785">
        <f t="shared" si="91"/>
        <v>961.88266735520631</v>
      </c>
    </row>
    <row r="786" spans="15:21" x14ac:dyDescent="0.25">
      <c r="O786">
        <f t="shared" si="89"/>
        <v>39.19999999999991</v>
      </c>
      <c r="P786">
        <f t="shared" si="90"/>
        <v>8.092619204435364E-2</v>
      </c>
      <c r="Q786">
        <f t="shared" si="92"/>
        <v>104.09500244551091</v>
      </c>
      <c r="R786">
        <f t="shared" si="87"/>
        <v>0.33322733869740978</v>
      </c>
      <c r="S786">
        <f t="shared" si="88"/>
        <v>6.3974222525971991E-3</v>
      </c>
      <c r="T786">
        <f t="shared" si="86"/>
        <v>2.1317959917565529E-3</v>
      </c>
      <c r="U786">
        <f t="shared" si="91"/>
        <v>962.24489228912762</v>
      </c>
    </row>
    <row r="787" spans="15:21" x14ac:dyDescent="0.25">
      <c r="O787">
        <f t="shared" si="89"/>
        <v>39.249999999999908</v>
      </c>
      <c r="P787">
        <f t="shared" si="90"/>
        <v>8.103278184394147E-2</v>
      </c>
      <c r="Q787">
        <f t="shared" si="92"/>
        <v>104.2514701500059</v>
      </c>
      <c r="R787">
        <f t="shared" si="87"/>
        <v>0.33354078088569755</v>
      </c>
      <c r="S787">
        <f t="shared" si="88"/>
        <v>6.3924221554800594E-3</v>
      </c>
      <c r="T787">
        <f t="shared" si="86"/>
        <v>2.1321334774898528E-3</v>
      </c>
      <c r="U787">
        <f t="shared" si="91"/>
        <v>962.60683507383214</v>
      </c>
    </row>
    <row r="788" spans="15:21" x14ac:dyDescent="0.25">
      <c r="O788">
        <f t="shared" si="89"/>
        <v>39.299999999999905</v>
      </c>
      <c r="P788">
        <f t="shared" si="90"/>
        <v>8.1139388517815964E-2</v>
      </c>
      <c r="Q788">
        <f t="shared" si="92"/>
        <v>104.40796262498469</v>
      </c>
      <c r="R788">
        <f t="shared" si="87"/>
        <v>0.33385415488958431</v>
      </c>
      <c r="S788">
        <f t="shared" si="88"/>
        <v>6.3874113920146559E-3</v>
      </c>
      <c r="T788">
        <f t="shared" si="86"/>
        <v>2.1324638322131563E-3</v>
      </c>
      <c r="U788">
        <f t="shared" si="91"/>
        <v>962.96849516798557</v>
      </c>
    </row>
    <row r="789" spans="15:21" x14ac:dyDescent="0.25">
      <c r="O789">
        <f t="shared" si="89"/>
        <v>39.349999999999902</v>
      </c>
      <c r="P789">
        <f t="shared" si="90"/>
        <v>8.1246011709426622E-2</v>
      </c>
      <c r="Q789">
        <f t="shared" si="92"/>
        <v>104.56447934705156</v>
      </c>
      <c r="R789">
        <f t="shared" si="87"/>
        <v>0.33416745980465268</v>
      </c>
      <c r="S789">
        <f t="shared" si="88"/>
        <v>6.3823888459493047E-3</v>
      </c>
      <c r="T789">
        <f t="shared" si="86"/>
        <v>2.1327866681364279E-3</v>
      </c>
      <c r="U789">
        <f t="shared" si="91"/>
        <v>963.32987196790179</v>
      </c>
    </row>
    <row r="790" spans="15:21" x14ac:dyDescent="0.25">
      <c r="O790">
        <f t="shared" si="89"/>
        <v>39.399999999999899</v>
      </c>
      <c r="P790">
        <f t="shared" si="90"/>
        <v>8.1352651042833443E-2</v>
      </c>
      <c r="Q790">
        <f t="shared" si="92"/>
        <v>104.7210197643482</v>
      </c>
      <c r="R790">
        <f t="shared" si="87"/>
        <v>0.33448069467069547</v>
      </c>
      <c r="S790">
        <f t="shared" si="88"/>
        <v>6.3773533873207281E-3</v>
      </c>
      <c r="T790">
        <f t="shared" si="86"/>
        <v>2.1331015911515501E-3</v>
      </c>
      <c r="U790">
        <f t="shared" si="91"/>
        <v>963.69096480677024</v>
      </c>
    </row>
    <row r="791" spans="15:21" x14ac:dyDescent="0.25">
      <c r="O791">
        <f t="shared" si="89"/>
        <v>39.449999999999896</v>
      </c>
      <c r="P791">
        <f t="shared" si="90"/>
        <v>8.1459306122391023E-2</v>
      </c>
      <c r="Q791">
        <f t="shared" si="92"/>
        <v>104.87758329608987</v>
      </c>
      <c r="R791">
        <f t="shared" si="87"/>
        <v>0.33479385847089083</v>
      </c>
      <c r="S791">
        <f t="shared" si="88"/>
        <v>6.372303872440181E-3</v>
      </c>
      <c r="T791">
        <f t="shared" si="86"/>
        <v>2.1334082008032476E-3</v>
      </c>
      <c r="U791">
        <f t="shared" si="91"/>
        <v>964.05177295387909</v>
      </c>
    </row>
    <row r="792" spans="15:21" x14ac:dyDescent="0.25">
      <c r="O792">
        <f t="shared" si="89"/>
        <v>39.499999999999893</v>
      </c>
      <c r="P792">
        <f t="shared" si="90"/>
        <v>8.1565976532431181E-2</v>
      </c>
      <c r="Q792">
        <f t="shared" si="92"/>
        <v>105.03416933209955</v>
      </c>
      <c r="R792">
        <f t="shared" si="87"/>
        <v>0.33510695013097391</v>
      </c>
      <c r="S792">
        <f t="shared" si="88"/>
        <v>6.3672391438840178E-3</v>
      </c>
      <c r="T792">
        <f t="shared" si="86"/>
        <v>2.1337060902615265E-3</v>
      </c>
      <c r="U792">
        <f t="shared" si="91"/>
        <v>964.41229561383966</v>
      </c>
    </row>
    <row r="793" spans="15:21" x14ac:dyDescent="0.25">
      <c r="O793">
        <f t="shared" si="89"/>
        <v>39.549999999999891</v>
      </c>
      <c r="P793">
        <f t="shared" si="90"/>
        <v>8.1672661836944258E-2</v>
      </c>
      <c r="Q793">
        <f t="shared" si="92"/>
        <v>105.19077723234011</v>
      </c>
      <c r="R793">
        <f t="shared" si="87"/>
        <v>0.33541996851840744</v>
      </c>
      <c r="S793">
        <f t="shared" si="88"/>
        <v>6.3621580304877856E-3</v>
      </c>
      <c r="T793">
        <f t="shared" si="86"/>
        <v>2.133994846295346E-3</v>
      </c>
      <c r="U793">
        <f t="shared" si="91"/>
        <v>964.77253192580861</v>
      </c>
    </row>
    <row r="794" spans="15:21" x14ac:dyDescent="0.25">
      <c r="O794">
        <f t="shared" si="89"/>
        <v>39.599999999999888</v>
      </c>
      <c r="P794">
        <f t="shared" si="90"/>
        <v>8.1779361579259024E-2</v>
      </c>
      <c r="Q794">
        <f t="shared" si="92"/>
        <v>105.34740632644443</v>
      </c>
      <c r="R794">
        <f t="shared" si="87"/>
        <v>0.33573291244154851</v>
      </c>
      <c r="S794">
        <f t="shared" si="88"/>
        <v>6.3570593473466644E-3</v>
      </c>
      <c r="T794">
        <f t="shared" si="86"/>
        <v>2.1342740492484654E-3</v>
      </c>
      <c r="U794">
        <f t="shared" si="91"/>
        <v>965.1324809627107</v>
      </c>
    </row>
    <row r="795" spans="15:21" x14ac:dyDescent="0.25">
      <c r="O795">
        <f t="shared" si="89"/>
        <v>39.649999999999885</v>
      </c>
      <c r="P795">
        <f t="shared" si="90"/>
        <v>8.1886075281721454E-2</v>
      </c>
      <c r="Q795">
        <f t="shared" si="92"/>
        <v>105.50405591324379</v>
      </c>
      <c r="R795">
        <f t="shared" si="87"/>
        <v>0.33604578064881419</v>
      </c>
      <c r="S795">
        <f t="shared" si="88"/>
        <v>6.3519418958193205E-3</v>
      </c>
      <c r="T795">
        <f t="shared" si="86"/>
        <v>2.1345432730165122E-3</v>
      </c>
      <c r="U795">
        <f t="shared" si="91"/>
        <v>965.49214173046255</v>
      </c>
    </row>
    <row r="796" spans="15:21" x14ac:dyDescent="0.25">
      <c r="O796">
        <f t="shared" si="89"/>
        <v>39.699999999999882</v>
      </c>
      <c r="P796">
        <f t="shared" si="90"/>
        <v>8.1992802445372284E-2</v>
      </c>
      <c r="Q796">
        <f t="shared" si="92"/>
        <v>105.66072526029467</v>
      </c>
      <c r="R796">
        <f t="shared" si="87"/>
        <v>0.3363585718278459</v>
      </c>
      <c r="S796">
        <f t="shared" si="88"/>
        <v>6.3468044635376069E-3</v>
      </c>
      <c r="T796">
        <f t="shared" si="86"/>
        <v>2.1348020850261071E-3</v>
      </c>
      <c r="U796">
        <f t="shared" si="91"/>
        <v>965.85151316719327</v>
      </c>
    </row>
    <row r="797" spans="15:21" x14ac:dyDescent="0.25">
      <c r="O797">
        <f t="shared" si="89"/>
        <v>39.749999999999879</v>
      </c>
      <c r="P797">
        <f t="shared" si="90"/>
        <v>8.2099542549623594E-2</v>
      </c>
      <c r="Q797">
        <f t="shared" si="92"/>
        <v>105.81741360340391</v>
      </c>
      <c r="R797">
        <f t="shared" si="87"/>
        <v>0.33667128460467083</v>
      </c>
      <c r="S797">
        <f t="shared" si="88"/>
        <v>6.3416458244215526E-3</v>
      </c>
      <c r="T797">
        <f t="shared" si="86"/>
        <v>2.1350500462158509E-3</v>
      </c>
      <c r="U797">
        <f t="shared" si="91"/>
        <v>966.21059414247077</v>
      </c>
    </row>
    <row r="798" spans="15:21" x14ac:dyDescent="0.25">
      <c r="O798">
        <f t="shared" si="89"/>
        <v>39.799999999999876</v>
      </c>
      <c r="P798">
        <f t="shared" si="90"/>
        <v>8.2206295051934386E-2</v>
      </c>
      <c r="Q798">
        <f t="shared" si="92"/>
        <v>105.97412014615244</v>
      </c>
      <c r="R798">
        <f t="shared" si="87"/>
        <v>0.33698391754286366</v>
      </c>
      <c r="S798">
        <f t="shared" si="88"/>
        <v>6.336464738699036E-3</v>
      </c>
      <c r="T798">
        <f t="shared" si="86"/>
        <v>2.135286711019019E-3</v>
      </c>
      <c r="U798">
        <f t="shared" si="91"/>
        <v>966.56938345652338</v>
      </c>
    </row>
    <row r="799" spans="15:21" x14ac:dyDescent="0.25">
      <c r="O799">
        <f t="shared" si="89"/>
        <v>39.849999999999874</v>
      </c>
      <c r="P799">
        <f t="shared" si="90"/>
        <v>8.2313059387485343E-2</v>
      </c>
      <c r="Q799">
        <f t="shared" si="92"/>
        <v>106.13084405941797</v>
      </c>
      <c r="R799">
        <f t="shared" si="87"/>
        <v>0.33729646914270656</v>
      </c>
      <c r="S799">
        <f t="shared" si="88"/>
        <v>6.3312599529321782E-3</v>
      </c>
      <c r="T799">
        <f t="shared" si="86"/>
        <v>2.1355116273486423E-3</v>
      </c>
      <c r="U799">
        <f t="shared" si="91"/>
        <v>966.92787983946721</v>
      </c>
    </row>
    <row r="800" spans="15:21" x14ac:dyDescent="0.25">
      <c r="O800">
        <f t="shared" si="89"/>
        <v>39.899999999999871</v>
      </c>
      <c r="P800">
        <f t="shared" si="90"/>
        <v>8.2419834968852773E-2</v>
      </c>
      <c r="Q800">
        <f t="shared" si="92"/>
        <v>106.28758448089624</v>
      </c>
      <c r="R800">
        <f t="shared" si="87"/>
        <v>0.33760893784034862</v>
      </c>
      <c r="S800">
        <f t="shared" si="88"/>
        <v>6.3260302000486563E-3</v>
      </c>
      <c r="T800">
        <f t="shared" si="86"/>
        <v>2.1357243365843948E-3</v>
      </c>
      <c r="U800">
        <f t="shared" si="91"/>
        <v>967.28608195053175</v>
      </c>
    </row>
    <row r="801" spans="15:21" x14ac:dyDescent="0.25">
      <c r="O801">
        <f t="shared" si="89"/>
        <v>39.949999999999868</v>
      </c>
      <c r="P801">
        <f t="shared" si="90"/>
        <v>8.2526621185681992E-2</v>
      </c>
      <c r="Q801">
        <f t="shared" si="92"/>
        <v>106.44434051462166</v>
      </c>
      <c r="R801">
        <f t="shared" si="87"/>
        <v>0.3379213220069649</v>
      </c>
      <c r="S801">
        <f t="shared" si="88"/>
        <v>6.3207741993796199E-3</v>
      </c>
      <c r="T801">
        <f t="shared" si="86"/>
        <v>2.1359243735618763E-3</v>
      </c>
      <c r="U801">
        <f t="shared" si="91"/>
        <v>967.64398837728936</v>
      </c>
    </row>
    <row r="802" spans="15:21" x14ac:dyDescent="0.25">
      <c r="O802">
        <f t="shared" si="89"/>
        <v>39.999999999999865</v>
      </c>
      <c r="P802">
        <f t="shared" si="90"/>
        <v>8.2633417404360088E-2</v>
      </c>
      <c r="Q802">
        <f t="shared" si="92"/>
        <v>106.60111123048682</v>
      </c>
      <c r="R802">
        <f t="shared" si="87"/>
        <v>0.33823361994791612</v>
      </c>
      <c r="S802">
        <f t="shared" si="88"/>
        <v>6.3154906567032343E-3</v>
      </c>
      <c r="T802">
        <f t="shared" si="86"/>
        <v>2.1361112665639771E-3</v>
      </c>
      <c r="U802">
        <f t="shared" si="91"/>
        <v>968.00159763488512</v>
      </c>
    </row>
    <row r="803" spans="15:21" x14ac:dyDescent="0.25">
      <c r="O803">
        <f t="shared" si="89"/>
        <v>40.049999999999862</v>
      </c>
      <c r="P803">
        <f t="shared" si="90"/>
        <v>8.2740222967688293E-2</v>
      </c>
      <c r="Q803">
        <f t="shared" si="92"/>
        <v>106.7578956637617</v>
      </c>
      <c r="R803">
        <f t="shared" si="87"/>
        <v>0.3385458299019074</v>
      </c>
      <c r="S803">
        <f t="shared" si="88"/>
        <v>6.3101782642952815E-3</v>
      </c>
      <c r="T803">
        <f t="shared" si="86"/>
        <v>2.1362845373148237E-3</v>
      </c>
      <c r="U803">
        <f t="shared" si="91"/>
        <v>968.35890816527115</v>
      </c>
    </row>
    <row r="804" spans="15:21" x14ac:dyDescent="0.25">
      <c r="O804">
        <f t="shared" si="89"/>
        <v>40.099999999999859</v>
      </c>
      <c r="P804">
        <f t="shared" si="90"/>
        <v>8.2847037194554038E-2</v>
      </c>
      <c r="Q804">
        <f t="shared" si="92"/>
        <v>106.91469281461217</v>
      </c>
      <c r="R804">
        <f t="shared" si="87"/>
        <v>0.33885795004014901</v>
      </c>
      <c r="S804">
        <f t="shared" si="88"/>
        <v>6.3048357009860782E-3</v>
      </c>
      <c r="T804">
        <f t="shared" si="86"/>
        <v>2.1364437009760884E-3</v>
      </c>
      <c r="U804">
        <f t="shared" si="91"/>
        <v>968.71591833644152</v>
      </c>
    </row>
    <row r="805" spans="15:21" x14ac:dyDescent="0.25">
      <c r="O805">
        <f t="shared" si="89"/>
        <v>40.149999999999856</v>
      </c>
      <c r="P805">
        <f t="shared" si="90"/>
        <v>8.295385937960284E-2</v>
      </c>
      <c r="Q805">
        <f t="shared" si="92"/>
        <v>107.07150164761833</v>
      </c>
      <c r="R805">
        <f t="shared" si="87"/>
        <v>0.33916997846551683</v>
      </c>
      <c r="S805">
        <f t="shared" si="88"/>
        <v>6.2994616322240345E-3</v>
      </c>
      <c r="T805">
        <f t="shared" si="86"/>
        <v>2.1365882661457752E-3</v>
      </c>
      <c r="U805">
        <f t="shared" si="91"/>
        <v>969.0726264416727</v>
      </c>
    </row>
    <row r="806" spans="15:21" x14ac:dyDescent="0.25">
      <c r="O806">
        <f t="shared" si="89"/>
        <v>40.199999999999854</v>
      </c>
      <c r="P806">
        <f t="shared" si="90"/>
        <v>8.3060688792910134E-2</v>
      </c>
      <c r="Q806">
        <f t="shared" si="92"/>
        <v>107.22832109129284</v>
      </c>
      <c r="R806">
        <f t="shared" si="87"/>
        <v>0.33948191321171506</v>
      </c>
      <c r="S806">
        <f t="shared" si="88"/>
        <v>6.2940547101466198E-3</v>
      </c>
      <c r="T806">
        <f t="shared" si="86"/>
        <v>2.1367177348597813E-3</v>
      </c>
      <c r="U806">
        <f t="shared" si="91"/>
        <v>969.42903069876593</v>
      </c>
    </row>
    <row r="807" spans="15:21" x14ac:dyDescent="0.25">
      <c r="O807">
        <f t="shared" si="89"/>
        <v>40.249999999999851</v>
      </c>
      <c r="P807">
        <f t="shared" si="90"/>
        <v>8.3167524679653118E-2</v>
      </c>
      <c r="Q807">
        <f t="shared" si="92"/>
        <v>107.38515003759919</v>
      </c>
      <c r="R807">
        <f t="shared" si="87"/>
        <v>0.33979375224244057</v>
      </c>
      <c r="S807">
        <f t="shared" si="88"/>
        <v>6.2886135736583745E-3</v>
      </c>
      <c r="T807">
        <f t="shared" si="86"/>
        <v>2.1368316025961224E-3</v>
      </c>
      <c r="U807">
        <f t="shared" si="91"/>
        <v>969.78512924929362</v>
      </c>
    </row>
    <row r="808" spans="15:21" x14ac:dyDescent="0.25">
      <c r="O808">
        <f t="shared" si="89"/>
        <v>40.299999999999848</v>
      </c>
      <c r="P808">
        <f t="shared" si="90"/>
        <v>8.327436625978292E-2</v>
      </c>
      <c r="Q808">
        <f t="shared" si="92"/>
        <v>107.54198734147042</v>
      </c>
      <c r="R808">
        <f t="shared" si="87"/>
        <v>0.34010549345054886</v>
      </c>
      <c r="S808">
        <f t="shared" si="88"/>
        <v>6.2831368485163352E-3</v>
      </c>
      <c r="T808">
        <f t="shared" si="86"/>
        <v>2.1369293582819745E-3</v>
      </c>
      <c r="U808">
        <f t="shared" si="91"/>
        <v>970.14092015785127</v>
      </c>
    </row>
    <row r="809" spans="15:21" x14ac:dyDescent="0.25">
      <c r="O809">
        <f t="shared" si="89"/>
        <v>40.349999999999845</v>
      </c>
      <c r="P809">
        <f t="shared" si="90"/>
        <v>8.3381212727697024E-2</v>
      </c>
      <c r="Q809">
        <f t="shared" si="92"/>
        <v>107.69883182032831</v>
      </c>
      <c r="R809">
        <f t="shared" si="87"/>
        <v>0.34041713465722295</v>
      </c>
      <c r="S809">
        <f t="shared" si="88"/>
        <v>6.2776231474231505E-3</v>
      </c>
      <c r="T809">
        <f t="shared" si="86"/>
        <v>2.1370104843036462E-3</v>
      </c>
      <c r="U809">
        <f t="shared" si="91"/>
        <v>970.4964014113134</v>
      </c>
    </row>
    <row r="810" spans="15:21" x14ac:dyDescent="0.25">
      <c r="O810">
        <f t="shared" si="89"/>
        <v>40.399999999999842</v>
      </c>
      <c r="P810">
        <f t="shared" si="90"/>
        <v>8.3488063251912201E-2</v>
      </c>
      <c r="Q810">
        <f t="shared" si="92"/>
        <v>107.85568225360323</v>
      </c>
      <c r="R810">
        <f t="shared" si="87"/>
        <v>0.34072867361114456</v>
      </c>
      <c r="S810">
        <f t="shared" si="88"/>
        <v>6.2720710701284748E-3</v>
      </c>
      <c r="T810">
        <f t="shared" si="86"/>
        <v>2.1370744565197071E-3</v>
      </c>
      <c r="U810">
        <f t="shared" si="91"/>
        <v>970.85157091809538</v>
      </c>
    </row>
    <row r="811" spans="15:21" x14ac:dyDescent="0.25">
      <c r="O811">
        <f t="shared" si="89"/>
        <v>40.449999999999839</v>
      </c>
      <c r="P811">
        <f t="shared" si="90"/>
        <v>8.3594916974738184E-2</v>
      </c>
      <c r="Q811">
        <f t="shared" si="92"/>
        <v>108.01253738225513</v>
      </c>
      <c r="R811">
        <f t="shared" si="87"/>
        <v>0.34104010798766987</v>
      </c>
      <c r="S811">
        <f t="shared" si="88"/>
        <v>6.26647920353783E-3</v>
      </c>
      <c r="T811">
        <f t="shared" si="86"/>
        <v>2.1371207442770291E-3</v>
      </c>
      <c r="U811">
        <f t="shared" si="91"/>
        <v>971.20642650741945</v>
      </c>
    </row>
    <row r="812" spans="15:21" x14ac:dyDescent="0.25">
      <c r="O812">
        <f t="shared" si="89"/>
        <v>40.499999999999837</v>
      </c>
      <c r="P812">
        <f t="shared" si="90"/>
        <v>8.370177301195203E-2</v>
      </c>
      <c r="Q812">
        <f t="shared" si="92"/>
        <v>108.16939590829548</v>
      </c>
      <c r="R812">
        <f t="shared" si="87"/>
        <v>0.34135143538800777</v>
      </c>
      <c r="S812">
        <f t="shared" si="88"/>
        <v>6.260846121830096E-3</v>
      </c>
      <c r="T812">
        <f t="shared" si="86"/>
        <v>2.137148810430145E-3</v>
      </c>
      <c r="U812">
        <f t="shared" si="91"/>
        <v>971.56096592858921</v>
      </c>
    </row>
    <row r="813" spans="15:21" x14ac:dyDescent="0.25">
      <c r="O813">
        <f t="shared" si="89"/>
        <v>40.549999999999834</v>
      </c>
      <c r="P813">
        <f t="shared" si="90"/>
        <v>8.380863045247354E-2</v>
      </c>
      <c r="Q813">
        <f t="shared" si="92"/>
        <v>108.32625649431088</v>
      </c>
      <c r="R813">
        <f t="shared" si="87"/>
        <v>0.34166265333840279</v>
      </c>
      <c r="S813">
        <f t="shared" si="88"/>
        <v>6.2551703865838899E-3</v>
      </c>
      <c r="T813">
        <f t="shared" si="86"/>
        <v>2.1371581113640544E-3</v>
      </c>
      <c r="U813">
        <f t="shared" si="91"/>
        <v>971.91518685026824</v>
      </c>
    </row>
    <row r="814" spans="15:21" x14ac:dyDescent="0.25">
      <c r="O814">
        <f t="shared" si="89"/>
        <v>40.599999999999831</v>
      </c>
      <c r="P814">
        <f t="shared" si="90"/>
        <v>8.3915488358041745E-2</v>
      </c>
      <c r="Q814">
        <f t="shared" si="92"/>
        <v>108.48311776298816</v>
      </c>
      <c r="R814">
        <f t="shared" si="87"/>
        <v>0.34197375928932289</v>
      </c>
      <c r="S814">
        <f t="shared" si="88"/>
        <v>6.2494505469120982E-3</v>
      </c>
      <c r="T814">
        <f t="shared" si="86"/>
        <v>2.1371480970202453E-3</v>
      </c>
      <c r="U814">
        <f t="shared" si="91"/>
        <v>972.26908685976866</v>
      </c>
    </row>
    <row r="815" spans="15:21" x14ac:dyDescent="0.25">
      <c r="O815">
        <f t="shared" si="89"/>
        <v>40.649999999999828</v>
      </c>
      <c r="P815">
        <f t="shared" si="90"/>
        <v>8.4022345762892761E-2</v>
      </c>
      <c r="Q815">
        <f t="shared" si="92"/>
        <v>108.63997829664136</v>
      </c>
      <c r="R815">
        <f t="shared" si="87"/>
        <v>0.34228475061465247</v>
      </c>
      <c r="S815">
        <f t="shared" si="88"/>
        <v>6.2436851396060851E-3</v>
      </c>
      <c r="T815">
        <f t="shared" ref="T815:T878" si="93">S815*R815</f>
        <v>2.1371182109264802E-3</v>
      </c>
      <c r="U815">
        <f t="shared" si="91"/>
        <v>972.62266346234412</v>
      </c>
    </row>
    <row r="816" spans="15:21" x14ac:dyDescent="0.25">
      <c r="O816">
        <f t="shared" si="89"/>
        <v>40.699999999999825</v>
      </c>
      <c r="P816">
        <f t="shared" si="90"/>
        <v>8.4129201673439083E-2</v>
      </c>
      <c r="Q816">
        <f t="shared" si="92"/>
        <v>108.79683663674106</v>
      </c>
      <c r="R816">
        <f t="shared" si="87"/>
        <v>0.34259562461088994</v>
      </c>
      <c r="S816">
        <f t="shared" si="88"/>
        <v>6.237872689288282E-3</v>
      </c>
      <c r="T816">
        <f t="shared" si="93"/>
        <v>2.1370678902299309E-3</v>
      </c>
      <c r="U816">
        <f t="shared" si="91"/>
        <v>972.97591408049402</v>
      </c>
    </row>
    <row r="817" spans="15:21" x14ac:dyDescent="0.25">
      <c r="O817">
        <f t="shared" si="89"/>
        <v>40.749999999999822</v>
      </c>
      <c r="P817">
        <f t="shared" si="90"/>
        <v>8.423605506795058E-2</v>
      </c>
      <c r="Q817">
        <f t="shared" si="92"/>
        <v>108.95369128344615</v>
      </c>
      <c r="R817">
        <f t="shared" si="87"/>
        <v>0.3429063784963538</v>
      </c>
      <c r="S817">
        <f t="shared" si="88"/>
        <v>6.23201170857528E-3</v>
      </c>
      <c r="T817">
        <f t="shared" si="93"/>
        <v>2.1369965657344237E-3</v>
      </c>
      <c r="U817">
        <f t="shared" si="91"/>
        <v>973.32883605327345</v>
      </c>
    </row>
    <row r="818" spans="15:21" x14ac:dyDescent="0.25">
      <c r="O818">
        <f t="shared" si="89"/>
        <v>40.79999999999982</v>
      </c>
      <c r="P818">
        <f t="shared" si="90"/>
        <v>8.4342904896237303E-2</v>
      </c>
      <c r="Q818">
        <f t="shared" si="92"/>
        <v>109.11054069513804</v>
      </c>
      <c r="R818">
        <f t="shared" si="87"/>
        <v>0.34321700941039213</v>
      </c>
      <c r="S818">
        <f t="shared" si="88"/>
        <v>6.2261006982497809E-3</v>
      </c>
      <c r="T818">
        <f t="shared" si="93"/>
        <v>2.1369036619412439E-3</v>
      </c>
      <c r="U818">
        <f t="shared" si="91"/>
        <v>973.68142663561548</v>
      </c>
    </row>
    <row r="819" spans="15:21" x14ac:dyDescent="0.25">
      <c r="O819">
        <f t="shared" si="89"/>
        <v>40.849999999999817</v>
      </c>
      <c r="P819">
        <f t="shared" si="90"/>
        <v>8.4449750079334363E-2</v>
      </c>
      <c r="Q819">
        <f t="shared" si="92"/>
        <v>109.26738328795831</v>
      </c>
      <c r="R819">
        <f t="shared" si="87"/>
        <v>0.34352751441260271</v>
      </c>
      <c r="S819">
        <f t="shared" si="88"/>
        <v>6.2201381474426146E-3</v>
      </c>
      <c r="T819">
        <f t="shared" si="93"/>
        <v>2.1367885970939725E-3</v>
      </c>
      <c r="U819">
        <f t="shared" si="91"/>
        <v>974.03368299766009</v>
      </c>
    </row>
    <row r="820" spans="15:21" x14ac:dyDescent="0.25">
      <c r="O820">
        <f t="shared" si="89"/>
        <v>40.899999999999814</v>
      </c>
      <c r="P820">
        <f t="shared" si="90"/>
        <v>8.4556589509189067E-2</v>
      </c>
      <c r="Q820">
        <f t="shared" si="92"/>
        <v>109.42421743534921</v>
      </c>
      <c r="R820">
        <f t="shared" si="87"/>
        <v>0.34383789048205787</v>
      </c>
      <c r="S820">
        <f t="shared" si="88"/>
        <v>6.2141225338252356E-3</v>
      </c>
      <c r="T820">
        <f t="shared" si="93"/>
        <v>2.1366507832274893E-3</v>
      </c>
      <c r="U820">
        <f t="shared" si="91"/>
        <v>974.38560222409558</v>
      </c>
    </row>
    <row r="821" spans="15:21" x14ac:dyDescent="0.25">
      <c r="O821">
        <f t="shared" si="89"/>
        <v>40.949999999999811</v>
      </c>
      <c r="P821">
        <f t="shared" si="90"/>
        <v>8.4663422048350437E-2</v>
      </c>
      <c r="Q821">
        <f t="shared" si="92"/>
        <v>109.58104146759796</v>
      </c>
      <c r="R821">
        <f t="shared" si="87"/>
        <v>0.34414813451653953</v>
      </c>
      <c r="S821">
        <f t="shared" si="88"/>
        <v>6.2080523238125405E-3</v>
      </c>
      <c r="T821">
        <f t="shared" si="93"/>
        <v>2.136489626221154E-3</v>
      </c>
      <c r="U821">
        <f t="shared" si="91"/>
        <v>974.73718131350927</v>
      </c>
    </row>
    <row r="822" spans="15:21" x14ac:dyDescent="0.25">
      <c r="O822">
        <f t="shared" si="89"/>
        <v>40.999999999999808</v>
      </c>
      <c r="P822">
        <f t="shared" si="90"/>
        <v>8.4770246529661489E-2</v>
      </c>
      <c r="Q822">
        <f t="shared" si="92"/>
        <v>109.73785367138525</v>
      </c>
      <c r="R822">
        <f t="shared" si="87"/>
        <v>0.34445824333178299</v>
      </c>
      <c r="S822">
        <f t="shared" si="88"/>
        <v>6.2019259727755056E-3</v>
      </c>
      <c r="T822">
        <f t="shared" si="93"/>
        <v>2.1363045258560101E-3</v>
      </c>
      <c r="U822">
        <f t="shared" si="91"/>
        <v>975.08841717775135</v>
      </c>
    </row>
    <row r="823" spans="15:21" x14ac:dyDescent="0.25">
      <c r="O823">
        <f t="shared" si="89"/>
        <v>41.049999999999805</v>
      </c>
      <c r="P823">
        <f t="shared" si="90"/>
        <v>8.4877061755954289E-2</v>
      </c>
      <c r="Q823">
        <f t="shared" si="92"/>
        <v>109.8946522893372</v>
      </c>
      <c r="R823">
        <f t="shared" si="87"/>
        <v>0.34476821366072846</v>
      </c>
      <c r="S823">
        <f t="shared" si="88"/>
        <v>6.1957419252659744E-3</v>
      </c>
      <c r="T823">
        <f t="shared" si="93"/>
        <v>2.1360948758768327E-3</v>
      </c>
      <c r="U823">
        <f t="shared" si="91"/>
        <v>975.4393066413096</v>
      </c>
    </row>
    <row r="824" spans="15:21" x14ac:dyDescent="0.25">
      <c r="O824">
        <f t="shared" si="89"/>
        <v>41.099999999999802</v>
      </c>
      <c r="P824">
        <f t="shared" si="90"/>
        <v>8.4983866499748137E-2</v>
      </c>
      <c r="Q824">
        <f t="shared" si="92"/>
        <v>110.05143551958272</v>
      </c>
      <c r="R824">
        <f t="shared" si="87"/>
        <v>0.34507804215278531</v>
      </c>
      <c r="S824">
        <f t="shared" si="88"/>
        <v>6.1894986152512066E-3</v>
      </c>
      <c r="T824">
        <f t="shared" si="93"/>
        <v>2.135860064058262E-3</v>
      </c>
      <c r="U824">
        <f t="shared" si="91"/>
        <v>975.78984644069658</v>
      </c>
    </row>
    <row r="825" spans="15:21" x14ac:dyDescent="0.25">
      <c r="O825">
        <f t="shared" si="89"/>
        <v>41.1499999999998</v>
      </c>
      <c r="P825">
        <f t="shared" si="90"/>
        <v>8.5090659502951055E-2</v>
      </c>
      <c r="Q825">
        <f t="shared" si="92"/>
        <v>110.208201515315</v>
      </c>
      <c r="R825">
        <f t="shared" si="87"/>
        <v>0.34538772537310469</v>
      </c>
      <c r="S825">
        <f t="shared" si="88"/>
        <v>6.1831944663606198E-3</v>
      </c>
      <c r="T825">
        <f t="shared" si="93"/>
        <v>2.1355994722758623E-3</v>
      </c>
      <c r="U825">
        <f t="shared" si="91"/>
        <v>976.14003322385088</v>
      </c>
    </row>
    <row r="826" spans="15:21" x14ac:dyDescent="0.25">
      <c r="O826">
        <f t="shared" si="89"/>
        <v>41.199999999999797</v>
      </c>
      <c r="P826">
        <f t="shared" si="90"/>
        <v>8.5197439476564843E-2</v>
      </c>
      <c r="Q826">
        <f t="shared" si="92"/>
        <v>110.36494838435868</v>
      </c>
      <c r="R826">
        <f t="shared" si="87"/>
        <v>0.34569725980186455</v>
      </c>
      <c r="S826">
        <f t="shared" si="88"/>
        <v>6.1768278921433698E-3</v>
      </c>
      <c r="T826">
        <f t="shared" si="93"/>
        <v>2.1353124765816898E-3</v>
      </c>
      <c r="U826">
        <f t="shared" si="91"/>
        <v>976.48986354955207</v>
      </c>
    </row>
    <row r="827" spans="15:21" x14ac:dyDescent="0.25">
      <c r="O827">
        <f t="shared" si="89"/>
        <v>41.249999999999794</v>
      </c>
      <c r="P827">
        <f t="shared" si="90"/>
        <v>8.5304205100393923E-2</v>
      </c>
      <c r="Q827">
        <f t="shared" si="92"/>
        <v>110.52167418874254</v>
      </c>
      <c r="R827">
        <f t="shared" si="87"/>
        <v>0.3460066418335665</v>
      </c>
      <c r="S827">
        <f t="shared" si="88"/>
        <v>6.1703972963380298E-3</v>
      </c>
      <c r="T827">
        <f t="shared" si="93"/>
        <v>2.1349984472848397E-3</v>
      </c>
      <c r="U827">
        <f t="shared" si="91"/>
        <v>976.83933388685</v>
      </c>
    </row>
    <row r="828" spans="15:21" x14ac:dyDescent="0.25">
      <c r="O828">
        <f t="shared" si="89"/>
        <v>41.299999999999791</v>
      </c>
      <c r="P828">
        <f t="shared" si="90"/>
        <v>8.5410955022758167E-2</v>
      </c>
      <c r="Q828">
        <f t="shared" si="92"/>
        <v>110.6783769442777</v>
      </c>
      <c r="R828">
        <f t="shared" si="87"/>
        <v>0.34631586777634499</v>
      </c>
      <c r="S828">
        <f t="shared" si="88"/>
        <v>6.16390107315418E-3</v>
      </c>
      <c r="T828">
        <f t="shared" si="93"/>
        <v>2.134656749036934E-3</v>
      </c>
      <c r="U828">
        <f t="shared" si="91"/>
        <v>977.18844061450943</v>
      </c>
    </row>
    <row r="829" spans="15:21" x14ac:dyDescent="0.25">
      <c r="O829">
        <f t="shared" si="89"/>
        <v>41.349999999999788</v>
      </c>
      <c r="P829">
        <f t="shared" si="90"/>
        <v>8.5517687860210009E-2</v>
      </c>
      <c r="Q829">
        <f t="shared" si="92"/>
        <v>110.83505462014261</v>
      </c>
      <c r="R829">
        <f t="shared" si="87"/>
        <v>0.34662493385128967</v>
      </c>
      <c r="S829">
        <f t="shared" si="88"/>
        <v>6.1573376075659677E-3</v>
      </c>
      <c r="T829">
        <f t="shared" si="93"/>
        <v>2.1342867409226119E-3</v>
      </c>
      <c r="U829">
        <f t="shared" si="91"/>
        <v>977.53718002047094</v>
      </c>
    </row>
    <row r="830" spans="15:21" x14ac:dyDescent="0.25">
      <c r="O830">
        <f t="shared" si="89"/>
        <v>41.399999999999785</v>
      </c>
      <c r="P830">
        <f t="shared" si="90"/>
        <v>8.5624402197256144E-2</v>
      </c>
      <c r="Q830">
        <f t="shared" si="92"/>
        <v>110.99170513847442</v>
      </c>
      <c r="R830">
        <f t="shared" si="87"/>
        <v>0.34693383619178275</v>
      </c>
      <c r="S830">
        <f t="shared" si="88"/>
        <v>6.1507052756179775E-3</v>
      </c>
      <c r="T830">
        <f t="shared" si="93"/>
        <v>2.1338877765551814E-3</v>
      </c>
      <c r="U830">
        <f t="shared" si="91"/>
        <v>977.8855483013275</v>
      </c>
    </row>
    <row r="831" spans="15:21" x14ac:dyDescent="0.25">
      <c r="O831">
        <f t="shared" si="89"/>
        <v>41.449999999999783</v>
      </c>
      <c r="P831">
        <f t="shared" si="90"/>
        <v>8.5731096586083896E-2</v>
      </c>
      <c r="Q831">
        <f t="shared" si="92"/>
        <v>111.14832637396724</v>
      </c>
      <c r="R831">
        <f t="shared" si="87"/>
        <v>0.34724257084284921</v>
      </c>
      <c r="S831">
        <f t="shared" si="88"/>
        <v>6.1440024447440306E-3</v>
      </c>
      <c r="T831">
        <f t="shared" si="93"/>
        <v>2.1334592041776677E-3</v>
      </c>
      <c r="U831">
        <f t="shared" si="91"/>
        <v>978.23354156181938</v>
      </c>
    </row>
    <row r="832" spans="15:21" x14ac:dyDescent="0.25">
      <c r="O832">
        <f t="shared" si="89"/>
        <v>41.49999999999978</v>
      </c>
      <c r="P832">
        <f t="shared" si="90"/>
        <v>8.5837769546292783E-2</v>
      </c>
      <c r="Q832">
        <f t="shared" si="92"/>
        <v>111.30491615347816</v>
      </c>
      <c r="R832">
        <f t="shared" si="87"/>
        <v>0.34755113376052377</v>
      </c>
      <c r="S832">
        <f t="shared" si="88"/>
        <v>6.1372274740982913E-3</v>
      </c>
      <c r="T832">
        <f t="shared" si="93"/>
        <v>2.1330003667690968E-3</v>
      </c>
      <c r="U832">
        <f t="shared" si="91"/>
        <v>978.58115581434629</v>
      </c>
    </row>
    <row r="833" spans="15:21" x14ac:dyDescent="0.25">
      <c r="O833">
        <f t="shared" si="89"/>
        <v>41.549999999999777</v>
      </c>
      <c r="P833">
        <f t="shared" si="90"/>
        <v>8.5944419564631239E-2</v>
      </c>
      <c r="Q833">
        <f t="shared" si="92"/>
        <v>111.46147225564083</v>
      </c>
      <c r="R833">
        <f t="shared" si="87"/>
        <v>0.34785952081123334</v>
      </c>
      <c r="S833">
        <f t="shared" si="88"/>
        <v>6.1303787148995941E-3</v>
      </c>
      <c r="T833">
        <f t="shared" si="93"/>
        <v>2.1325106021563571E-3</v>
      </c>
      <c r="U833">
        <f t="shared" si="91"/>
        <v>978.92838697849925</v>
      </c>
    </row>
    <row r="834" spans="15:21" x14ac:dyDescent="0.25">
      <c r="O834">
        <f t="shared" si="89"/>
        <v>41.599999999999774</v>
      </c>
      <c r="P834">
        <f t="shared" si="90"/>
        <v>8.6051045094739056E-2</v>
      </c>
      <c r="Q834">
        <f t="shared" si="92"/>
        <v>111.61799241048725</v>
      </c>
      <c r="R834">
        <f t="shared" ref="R834:R897" si="94">($K$10+Q834)*144/($K$8*U834)</f>
        <v>0.34816772777119659</v>
      </c>
      <c r="S834">
        <f t="shared" ref="S834:S897" si="95">(coef5*Q834^5+coef4*Q834^4+coef3*Q834^3+coef2*Q834^2+coef1*Q834+coef0)/60</f>
        <v>6.1234545107888101E-3</v>
      </c>
      <c r="T834">
        <f t="shared" si="93"/>
        <v>2.1319892431316241E-3</v>
      </c>
      <c r="U834">
        <f t="shared" si="91"/>
        <v>979.27523088061048</v>
      </c>
    </row>
    <row r="835" spans="15:21" x14ac:dyDescent="0.25">
      <c r="O835">
        <f t="shared" ref="O835:O898" si="96">O834+dt</f>
        <v>41.649999999999771</v>
      </c>
      <c r="P835">
        <f t="shared" ref="P835:P898" si="97">P834+T834*dt</f>
        <v>8.6157644556895632E-2</v>
      </c>
      <c r="Q835">
        <f t="shared" si="92"/>
        <v>111.77447429907825</v>
      </c>
      <c r="R835">
        <f t="shared" si="94"/>
        <v>0.34847575032584088</v>
      </c>
      <c r="S835">
        <f t="shared" si="95"/>
        <v>6.116453198200097E-3</v>
      </c>
      <c r="T835">
        <f t="shared" si="93"/>
        <v>2.1314356175756678E-3</v>
      </c>
      <c r="U835">
        <f t="shared" ref="U835:U898" si="98">$K$9*((Q835+$K$10)/($K$10))^(($K$11-1)/$K$11)</f>
        <v>979.62168325332391</v>
      </c>
    </row>
    <row r="836" spans="15:21" x14ac:dyDescent="0.25">
      <c r="O836">
        <f t="shared" si="96"/>
        <v>41.699999999999768</v>
      </c>
      <c r="P836">
        <f t="shared" si="97"/>
        <v>8.626421633777441E-2</v>
      </c>
      <c r="Q836">
        <f t="shared" ref="Q836:Q899" si="99">P836*$K$8*$K$9/($K$6*144)-$K$10</f>
        <v>111.93091555314318</v>
      </c>
      <c r="R836">
        <f t="shared" si="94"/>
        <v>0.34878358406923737</v>
      </c>
      <c r="S836">
        <f t="shared" si="95"/>
        <v>6.1093731067444574E-3</v>
      </c>
      <c r="T836">
        <f t="shared" si="93"/>
        <v>2.1308490485865434E-3</v>
      </c>
      <c r="U836">
        <f t="shared" si="98"/>
        <v>979.96773973518884</v>
      </c>
    </row>
    <row r="837" spans="15:21" x14ac:dyDescent="0.25">
      <c r="O837">
        <f t="shared" si="96"/>
        <v>41.749999999999766</v>
      </c>
      <c r="P837">
        <f t="shared" si="97"/>
        <v>8.6370758790203742E-2</v>
      </c>
      <c r="Q837">
        <f t="shared" si="99"/>
        <v>112.0873137547286</v>
      </c>
      <c r="R837">
        <f t="shared" si="94"/>
        <v>0.34909122450355545</v>
      </c>
      <c r="S837">
        <f t="shared" si="95"/>
        <v>6.1022125596084699E-3</v>
      </c>
      <c r="T837">
        <f t="shared" si="93"/>
        <v>2.1302288546146959E-3</v>
      </c>
      <c r="U837">
        <f t="shared" si="98"/>
        <v>980.31339587027128</v>
      </c>
    </row>
    <row r="838" spans="15:21" x14ac:dyDescent="0.25">
      <c r="O838">
        <f t="shared" si="96"/>
        <v>41.799999999999763</v>
      </c>
      <c r="P838">
        <f t="shared" si="97"/>
        <v>8.6477270232934472E-2</v>
      </c>
      <c r="Q838">
        <f t="shared" si="99"/>
        <v>112.24366643585729</v>
      </c>
      <c r="R838">
        <f t="shared" si="94"/>
        <v>0.34939866703853711</v>
      </c>
      <c r="S838">
        <f t="shared" si="95"/>
        <v>6.0949698739659313E-3</v>
      </c>
      <c r="T838">
        <f t="shared" si="93"/>
        <v>2.129574349603737E-3</v>
      </c>
      <c r="U838">
        <f t="shared" si="98"/>
        <v>980.65864710779124</v>
      </c>
    </row>
    <row r="839" spans="15:21" x14ac:dyDescent="0.25">
      <c r="O839">
        <f t="shared" si="96"/>
        <v>41.84999999999976</v>
      </c>
      <c r="P839">
        <f t="shared" si="97"/>
        <v>8.6583748950414666E-2</v>
      </c>
      <c r="Q839">
        <f t="shared" si="99"/>
        <v>112.39997107819759</v>
      </c>
      <c r="R839">
        <f t="shared" si="94"/>
        <v>0.3497059069909918</v>
      </c>
      <c r="S839">
        <f t="shared" si="95"/>
        <v>6.0876433614036459E-3</v>
      </c>
      <c r="T839">
        <f t="shared" si="93"/>
        <v>2.1288848431373522E-3</v>
      </c>
      <c r="U839">
        <f t="shared" si="98"/>
        <v>981.00348880178205</v>
      </c>
    </row>
    <row r="840" spans="15:21" x14ac:dyDescent="0.25">
      <c r="O840">
        <f t="shared" si="96"/>
        <v>41.899999999999757</v>
      </c>
      <c r="P840">
        <f t="shared" si="97"/>
        <v>8.6690193192571527E-2</v>
      </c>
      <c r="Q840">
        <f t="shared" si="99"/>
        <v>112.55622511274311</v>
      </c>
      <c r="R840">
        <f t="shared" si="94"/>
        <v>0.35001293958431301</v>
      </c>
      <c r="S840">
        <f t="shared" si="95"/>
        <v>6.0802313283621588E-3</v>
      </c>
      <c r="T840">
        <f t="shared" si="93"/>
        <v>2.1281596405926715E-3</v>
      </c>
      <c r="U840">
        <f t="shared" si="98"/>
        <v>981.34791621077284</v>
      </c>
    </row>
    <row r="841" spans="15:21" x14ac:dyDescent="0.25">
      <c r="O841">
        <f t="shared" si="96"/>
        <v>41.949999999999754</v>
      </c>
      <c r="P841">
        <f t="shared" si="97"/>
        <v>8.6796601174601154E-2</v>
      </c>
      <c r="Q841">
        <f t="shared" si="99"/>
        <v>112.71242591950421</v>
      </c>
      <c r="R841">
        <f t="shared" si="94"/>
        <v>0.35031975994801634</v>
      </c>
      <c r="S841">
        <f t="shared" si="95"/>
        <v>6.0727320765900043E-3</v>
      </c>
      <c r="T841">
        <f t="shared" si="93"/>
        <v>2.127398043299629E-3</v>
      </c>
      <c r="U841">
        <f t="shared" si="98"/>
        <v>981.69192449749835</v>
      </c>
    </row>
    <row r="842" spans="15:21" x14ac:dyDescent="0.25">
      <c r="O842">
        <f t="shared" si="96"/>
        <v>41.999999999999751</v>
      </c>
      <c r="P842">
        <f t="shared" si="97"/>
        <v>8.6902971076766131E-2</v>
      </c>
      <c r="Q842">
        <f t="shared" si="99"/>
        <v>112.86857082721087</v>
      </c>
      <c r="R842">
        <f t="shared" si="94"/>
        <v>0.35062636311730278</v>
      </c>
      <c r="S842">
        <f t="shared" si="95"/>
        <v>6.0651439036125835E-3</v>
      </c>
      <c r="T842">
        <f t="shared" si="93"/>
        <v>2.1265993487067608E-3</v>
      </c>
      <c r="U842">
        <f t="shared" si="98"/>
        <v>982.03550872863104</v>
      </c>
    </row>
    <row r="843" spans="15:21" x14ac:dyDescent="0.25">
      <c r="O843">
        <f t="shared" si="96"/>
        <v>42.049999999999748</v>
      </c>
      <c r="P843">
        <f t="shared" si="97"/>
        <v>8.7009301044201473E-2</v>
      </c>
      <c r="Q843">
        <f t="shared" si="99"/>
        <v>113.02465711302781</v>
      </c>
      <c r="R843">
        <f t="shared" si="94"/>
        <v>0.35093274403264307</v>
      </c>
      <c r="S843">
        <f t="shared" si="95"/>
        <v>6.0574651032165045E-3</v>
      </c>
      <c r="T843">
        <f t="shared" si="93"/>
        <v>2.1257628505537453E-3</v>
      </c>
      <c r="U843">
        <f t="shared" si="98"/>
        <v>982.37866387454289</v>
      </c>
    </row>
    <row r="844" spans="15:21" x14ac:dyDescent="0.25">
      <c r="O844">
        <f t="shared" si="96"/>
        <v>42.099999999999746</v>
      </c>
      <c r="P844">
        <f t="shared" si="97"/>
        <v>8.7115589186729167E-2</v>
      </c>
      <c r="Q844">
        <f t="shared" si="99"/>
        <v>113.18068200228228</v>
      </c>
      <c r="R844">
        <f t="shared" si="94"/>
        <v>0.35123889753938953</v>
      </c>
      <c r="S844">
        <f t="shared" si="95"/>
        <v>6.0496939659474185E-3</v>
      </c>
      <c r="T844">
        <f t="shared" si="93"/>
        <v>2.1248878390500684E-3</v>
      </c>
      <c r="U844">
        <f t="shared" si="98"/>
        <v>982.72138480909337</v>
      </c>
    </row>
    <row r="845" spans="15:21" x14ac:dyDescent="0.25">
      <c r="O845">
        <f t="shared" si="96"/>
        <v>42.149999999999743</v>
      </c>
      <c r="P845">
        <f t="shared" si="97"/>
        <v>8.7221833578681671E-2</v>
      </c>
      <c r="Q845">
        <f t="shared" si="99"/>
        <v>113.3366426682049</v>
      </c>
      <c r="R845">
        <f t="shared" si="94"/>
        <v>0.35154481838741192</v>
      </c>
      <c r="S845">
        <f t="shared" si="95"/>
        <v>6.0418287796236781E-3</v>
      </c>
      <c r="T845">
        <f t="shared" si="93"/>
        <v>2.1239736010606443E-3</v>
      </c>
      <c r="U845">
        <f t="shared" si="98"/>
        <v>983.06366630944444</v>
      </c>
    </row>
    <row r="846" spans="15:21" x14ac:dyDescent="0.25">
      <c r="O846">
        <f t="shared" si="96"/>
        <v>42.19999999999974</v>
      </c>
      <c r="P846">
        <f t="shared" si="97"/>
        <v>8.73280322587347E-2</v>
      </c>
      <c r="Q846">
        <f t="shared" si="99"/>
        <v>113.49253623168427</v>
      </c>
      <c r="R846">
        <f t="shared" si="94"/>
        <v>0.35185050123076067</v>
      </c>
      <c r="S846">
        <f t="shared" si="95"/>
        <v>6.0338678298647993E-3</v>
      </c>
      <c r="T846">
        <f t="shared" si="93"/>
        <v>2.1230194202980918E-3</v>
      </c>
      <c r="U846">
        <f t="shared" si="98"/>
        <v>983.40550305590625</v>
      </c>
    </row>
    <row r="847" spans="15:21" x14ac:dyDescent="0.25">
      <c r="O847">
        <f t="shared" si="96"/>
        <v>42.249999999999737</v>
      </c>
      <c r="P847">
        <f t="shared" si="97"/>
        <v>8.7434183229749607E-2</v>
      </c>
      <c r="Q847">
        <f t="shared" si="99"/>
        <v>113.64835976103554</v>
      </c>
      <c r="R847">
        <f t="shared" si="94"/>
        <v>0.35215594062735733</v>
      </c>
      <c r="S847">
        <f t="shared" si="95"/>
        <v>6.025809400634693E-3</v>
      </c>
      <c r="T847">
        <f t="shared" si="93"/>
        <v>2.1220245775216825E-3</v>
      </c>
      <c r="U847">
        <f t="shared" si="98"/>
        <v>983.74688963181234</v>
      </c>
    </row>
    <row r="848" spans="15:21" x14ac:dyDescent="0.25">
      <c r="O848">
        <f t="shared" si="96"/>
        <v>42.299999999999734</v>
      </c>
      <c r="P848">
        <f t="shared" si="97"/>
        <v>8.7540284458625689E-2</v>
      </c>
      <c r="Q848">
        <f t="shared" si="99"/>
        <v>113.80411027178361</v>
      </c>
      <c r="R848">
        <f t="shared" si="94"/>
        <v>0.35246113103871357</v>
      </c>
      <c r="S848">
        <f t="shared" si="95"/>
        <v>6.0176517748002549E-3</v>
      </c>
      <c r="T848">
        <f t="shared" si="93"/>
        <v>2.1209883507432199E-3</v>
      </c>
      <c r="U848">
        <f t="shared" si="98"/>
        <v>984.08782052342394</v>
      </c>
    </row>
    <row r="849" spans="15:21" x14ac:dyDescent="0.25">
      <c r="O849">
        <f t="shared" si="96"/>
        <v>42.349999999999731</v>
      </c>
      <c r="P849">
        <f t="shared" si="97"/>
        <v>8.7646333876162844E-2</v>
      </c>
      <c r="Q849">
        <f t="shared" si="99"/>
        <v>113.95978472646159</v>
      </c>
      <c r="R849">
        <f t="shared" si="94"/>
        <v>0.35276606682967876</v>
      </c>
      <c r="S849">
        <f t="shared" si="95"/>
        <v>6.0093932347055293E-3</v>
      </c>
      <c r="T849">
        <f t="shared" si="93"/>
        <v>2.1199100154399501E-3</v>
      </c>
      <c r="U849">
        <f t="shared" si="98"/>
        <v>984.42829011986896</v>
      </c>
    </row>
    <row r="850" spans="15:21" x14ac:dyDescent="0.25">
      <c r="O850">
        <f t="shared" si="96"/>
        <v>42.399999999999729</v>
      </c>
      <c r="P850">
        <f t="shared" si="97"/>
        <v>8.7752329376934834E-2</v>
      </c>
      <c r="Q850">
        <f t="shared" si="99"/>
        <v>114.11538003442472</v>
      </c>
      <c r="R850">
        <f t="shared" si="94"/>
        <v>0.353070742268219</v>
      </c>
      <c r="S850">
        <f t="shared" si="95"/>
        <v>6.0010320627599846E-3</v>
      </c>
      <c r="T850">
        <f t="shared" si="93"/>
        <v>2.1187888447740492E-3</v>
      </c>
      <c r="U850">
        <f t="shared" si="98"/>
        <v>984.76829271311078</v>
      </c>
    </row>
    <row r="851" spans="15:21" x14ac:dyDescent="0.25">
      <c r="O851">
        <f t="shared" si="96"/>
        <v>42.449999999999726</v>
      </c>
      <c r="P851">
        <f t="shared" si="97"/>
        <v>8.7858268819173538E-2</v>
      </c>
      <c r="Q851">
        <f t="shared" si="99"/>
        <v>114.27089305168032</v>
      </c>
      <c r="R851">
        <f t="shared" si="94"/>
        <v>0.35337515152522542</v>
      </c>
      <c r="S851">
        <f t="shared" si="95"/>
        <v>5.9925665420438312E-3</v>
      </c>
      <c r="T851">
        <f t="shared" si="93"/>
        <v>2.1176241098197351E-3</v>
      </c>
      <c r="U851">
        <f t="shared" si="98"/>
        <v>985.10782249795056</v>
      </c>
    </row>
    <row r="852" spans="15:21" x14ac:dyDescent="0.25">
      <c r="O852">
        <f t="shared" si="96"/>
        <v>42.499999999999723</v>
      </c>
      <c r="P852">
        <f t="shared" si="97"/>
        <v>8.7964150024664525E-2</v>
      </c>
      <c r="Q852">
        <f t="shared" si="99"/>
        <v>114.4263205807347</v>
      </c>
      <c r="R852">
        <f t="shared" si="94"/>
        <v>0.35367928867435633</v>
      </c>
      <c r="S852">
        <f t="shared" si="95"/>
        <v>5.9839949569274299E-3</v>
      </c>
      <c r="T852">
        <f t="shared" si="93"/>
        <v>2.1164150797970288E-3</v>
      </c>
      <c r="U852">
        <f t="shared" si="98"/>
        <v>985.44687357206533</v>
      </c>
    </row>
    <row r="853" spans="15:21" x14ac:dyDescent="0.25">
      <c r="O853">
        <f t="shared" si="96"/>
        <v>42.54999999999972</v>
      </c>
      <c r="P853">
        <f t="shared" si="97"/>
        <v>8.8069970778654375E-2</v>
      </c>
      <c r="Q853">
        <f t="shared" si="99"/>
        <v>114.58165937045707</v>
      </c>
      <c r="R853">
        <f t="shared" si="94"/>
        <v>0.35398314769191069</v>
      </c>
      <c r="S853">
        <f t="shared" si="95"/>
        <v>5.9753155937060471E-3</v>
      </c>
      <c r="T853">
        <f t="shared" si="93"/>
        <v>2.1151610223126248E-3</v>
      </c>
      <c r="U853">
        <f t="shared" si="98"/>
        <v>985.78543993608014</v>
      </c>
    </row>
    <row r="854" spans="15:21" x14ac:dyDescent="0.25">
      <c r="O854">
        <f t="shared" si="96"/>
        <v>42.599999999999717</v>
      </c>
      <c r="P854">
        <f t="shared" si="97"/>
        <v>8.8175728829770011E-2</v>
      </c>
      <c r="Q854">
        <f t="shared" si="99"/>
        <v>114.73690611596105</v>
      </c>
      <c r="R854">
        <f t="shared" si="94"/>
        <v>0.35428672245673687</v>
      </c>
      <c r="S854">
        <f t="shared" si="95"/>
        <v>5.9665267412510733E-3</v>
      </c>
      <c r="T854">
        <f t="shared" si="93"/>
        <v>2.1138612036083176E-3</v>
      </c>
      <c r="U854">
        <f t="shared" si="98"/>
        <v>986.12351549367497</v>
      </c>
    </row>
    <row r="855" spans="15:21" x14ac:dyDescent="0.25">
      <c r="O855">
        <f t="shared" si="96"/>
        <v>42.649999999999714</v>
      </c>
      <c r="P855">
        <f t="shared" si="97"/>
        <v>8.8281421889950432E-2</v>
      </c>
      <c r="Q855">
        <f t="shared" si="99"/>
        <v>114.89205745850442</v>
      </c>
      <c r="R855">
        <f t="shared" si="94"/>
        <v>0.35459000675017399</v>
      </c>
      <c r="S855">
        <f t="shared" si="95"/>
        <v>5.9576266916752402E-3</v>
      </c>
      <c r="T855">
        <f t="shared" si="93"/>
        <v>2.1125148888161403E-3</v>
      </c>
      <c r="U855">
        <f t="shared" si="98"/>
        <v>986.46109405173115</v>
      </c>
    </row>
    <row r="856" spans="15:21" x14ac:dyDescent="0.25">
      <c r="O856">
        <f t="shared" si="96"/>
        <v>42.699999999999712</v>
      </c>
      <c r="P856">
        <f t="shared" si="97"/>
        <v>8.8387047634391244E-2</v>
      </c>
      <c r="Q856">
        <f t="shared" si="99"/>
        <v>115.04710998540794</v>
      </c>
      <c r="R856">
        <f t="shared" si="94"/>
        <v>0.35489299425603182</v>
      </c>
      <c r="S856">
        <f t="shared" si="95"/>
        <v>5.9486137410140454E-3</v>
      </c>
      <c r="T856">
        <f t="shared" si="93"/>
        <v>2.1111213422210498E-3</v>
      </c>
      <c r="U856">
        <f t="shared" si="98"/>
        <v>986.7981693205129</v>
      </c>
    </row>
    <row r="857" spans="15:21" x14ac:dyDescent="0.25">
      <c r="O857">
        <f t="shared" si="96"/>
        <v>42.749999999999709</v>
      </c>
      <c r="P857">
        <f t="shared" si="97"/>
        <v>8.849260370150229E-2</v>
      </c>
      <c r="Q857">
        <f t="shared" si="99"/>
        <v>115.20206022999282</v>
      </c>
      <c r="R857">
        <f t="shared" si="94"/>
        <v>0.35519567856060474</v>
      </c>
      <c r="S857">
        <f t="shared" si="95"/>
        <v>5.9394861899223573E-3</v>
      </c>
      <c r="T857">
        <f t="shared" si="93"/>
        <v>2.1096798275308127E-3</v>
      </c>
      <c r="U857">
        <f t="shared" si="98"/>
        <v>987.134734913888</v>
      </c>
    </row>
    <row r="858" spans="15:21" x14ac:dyDescent="0.25">
      <c r="O858">
        <f t="shared" si="96"/>
        <v>42.799999999999706</v>
      </c>
      <c r="P858">
        <f t="shared" si="97"/>
        <v>8.859808769287883E-2</v>
      </c>
      <c r="Q858">
        <f t="shared" si="99"/>
        <v>115.35690467153863</v>
      </c>
      <c r="R858">
        <f t="shared" si="94"/>
        <v>0.3554980531527242</v>
      </c>
      <c r="S858">
        <f t="shared" si="95"/>
        <v>5.9302423443853653E-3</v>
      </c>
      <c r="T858">
        <f t="shared" si="93"/>
        <v>2.1081896081528444E-3</v>
      </c>
      <c r="U858">
        <f t="shared" si="98"/>
        <v>987.47078434958939</v>
      </c>
    </row>
    <row r="859" spans="15:21" x14ac:dyDescent="0.25">
      <c r="O859">
        <f t="shared" si="96"/>
        <v>42.849999999999703</v>
      </c>
      <c r="P859">
        <f t="shared" si="97"/>
        <v>8.8703497173286475E-2</v>
      </c>
      <c r="Q859">
        <f t="shared" si="99"/>
        <v>115.51163973526117</v>
      </c>
      <c r="R859">
        <f t="shared" si="94"/>
        <v>0.35580011142385037</v>
      </c>
      <c r="S859">
        <f t="shared" si="95"/>
        <v>5.9208805164463847E-3</v>
      </c>
      <c r="T859">
        <f t="shared" si="93"/>
        <v>2.1066499474789286E-3</v>
      </c>
      <c r="U859">
        <f t="shared" si="98"/>
        <v>987.80631104951465</v>
      </c>
    </row>
    <row r="860" spans="15:21" x14ac:dyDescent="0.25">
      <c r="O860">
        <f t="shared" si="96"/>
        <v>42.8999999999997</v>
      </c>
      <c r="P860">
        <f t="shared" si="97"/>
        <v>8.8808829670660422E-2</v>
      </c>
      <c r="Q860">
        <f t="shared" si="99"/>
        <v>115.66626179231129</v>
      </c>
      <c r="R860">
        <f t="shared" si="94"/>
        <v>0.35610184666820172</v>
      </c>
      <c r="S860">
        <f t="shared" si="95"/>
        <v>5.9113990249472243E-3</v>
      </c>
      <c r="T860">
        <f t="shared" si="93"/>
        <v>2.1050601091763136E-3</v>
      </c>
      <c r="U860">
        <f t="shared" si="98"/>
        <v>988.14130834006869</v>
      </c>
    </row>
    <row r="861" spans="15:21" x14ac:dyDescent="0.25">
      <c r="O861">
        <f t="shared" si="96"/>
        <v>42.949999999999697</v>
      </c>
      <c r="P861">
        <f t="shared" si="97"/>
        <v>8.8914082676119235E-2</v>
      </c>
      <c r="Q861">
        <f t="shared" si="99"/>
        <v>115.82076715979507</v>
      </c>
      <c r="R861">
        <f t="shared" si="94"/>
        <v>0.35640325208292606</v>
      </c>
      <c r="S861">
        <f t="shared" si="95"/>
        <v>5.9017961962863318E-3</v>
      </c>
      <c r="T861">
        <f t="shared" si="93"/>
        <v>2.1034193574870916E-3</v>
      </c>
      <c r="U861">
        <f t="shared" si="98"/>
        <v>988.47576945254525</v>
      </c>
    </row>
    <row r="862" spans="15:21" x14ac:dyDescent="0.25">
      <c r="O862">
        <f t="shared" si="96"/>
        <v>42.999999999999694</v>
      </c>
      <c r="P862">
        <f t="shared" si="97"/>
        <v>8.9019253643993587E-2</v>
      </c>
      <c r="Q862">
        <f t="shared" si="99"/>
        <v>115.9751521008162</v>
      </c>
      <c r="R862">
        <f t="shared" si="94"/>
        <v>0.35670432076831193</v>
      </c>
      <c r="S862">
        <f t="shared" si="95"/>
        <v>5.8920703651888472E-3</v>
      </c>
      <c r="T862">
        <f t="shared" si="93"/>
        <v>2.1017269575337874E-3</v>
      </c>
      <c r="U862">
        <f t="shared" si="98"/>
        <v>988.80968752355682</v>
      </c>
    </row>
    <row r="863" spans="15:21" x14ac:dyDescent="0.25">
      <c r="O863">
        <f t="shared" si="96"/>
        <v>43.049999999999692</v>
      </c>
      <c r="P863">
        <f t="shared" si="97"/>
        <v>8.9124339991870277E-2</v>
      </c>
      <c r="Q863">
        <f t="shared" si="99"/>
        <v>116.12941282454035</v>
      </c>
      <c r="R863">
        <f t="shared" si="94"/>
        <v>0.35700504572804315</v>
      </c>
      <c r="S863">
        <f t="shared" si="95"/>
        <v>5.8822198754931183E-3</v>
      </c>
      <c r="T863">
        <f t="shared" si="93"/>
        <v>2.0999821756328249E-3</v>
      </c>
      <c r="U863">
        <f t="shared" si="98"/>
        <v>989.1430555955011</v>
      </c>
    </row>
    <row r="864" spans="15:21" x14ac:dyDescent="0.25">
      <c r="O864">
        <f t="shared" si="96"/>
        <v>43.099999999999689</v>
      </c>
      <c r="P864">
        <f t="shared" si="97"/>
        <v>8.9229339100651922E-2</v>
      </c>
      <c r="Q864">
        <f t="shared" si="99"/>
        <v>116.28354548628299</v>
      </c>
      <c r="R864">
        <f t="shared" si="94"/>
        <v>0.35730541986949521</v>
      </c>
      <c r="S864">
        <f t="shared" si="95"/>
        <v>5.8722430809509786E-3</v>
      </c>
      <c r="T864">
        <f t="shared" si="93"/>
        <v>2.0981842796149275E-3</v>
      </c>
      <c r="U864">
        <f t="shared" si="98"/>
        <v>989.47586661707805</v>
      </c>
    </row>
    <row r="865" spans="15:21" x14ac:dyDescent="0.25">
      <c r="O865">
        <f t="shared" si="96"/>
        <v>43.149999999999686</v>
      </c>
      <c r="P865">
        <f t="shared" si="97"/>
        <v>8.9334248314632672E-2</v>
      </c>
      <c r="Q865">
        <f t="shared" si="99"/>
        <v>116.43754618762041</v>
      </c>
      <c r="R865">
        <f t="shared" si="94"/>
        <v>0.35760543600407674</v>
      </c>
      <c r="S865">
        <f t="shared" si="95"/>
        <v>5.8621383460421674E-3</v>
      </c>
      <c r="T865">
        <f t="shared" si="93"/>
        <v>2.0963325391526264E-3</v>
      </c>
      <c r="U865">
        <f t="shared" si="98"/>
        <v>989.80811344384824</v>
      </c>
    </row>
    <row r="866" spans="15:21" x14ac:dyDescent="0.25">
      <c r="O866">
        <f t="shared" si="96"/>
        <v>43.199999999999683</v>
      </c>
      <c r="P866">
        <f t="shared" si="97"/>
        <v>8.9439064941590304E-2</v>
      </c>
      <c r="Q866">
        <f t="shared" si="99"/>
        <v>116.5914109765251</v>
      </c>
      <c r="R866">
        <f t="shared" si="94"/>
        <v>0.35790508684761535</v>
      </c>
      <c r="S866">
        <f t="shared" si="95"/>
        <v>5.8519040468027143E-3</v>
      </c>
      <c r="T866">
        <f t="shared" si="93"/>
        <v>2.0944262260948372E-3</v>
      </c>
      <c r="U866">
        <f t="shared" si="98"/>
        <v>990.13978883883885</v>
      </c>
    </row>
    <row r="867" spans="15:21" x14ac:dyDescent="0.25">
      <c r="O867">
        <f t="shared" si="96"/>
        <v>43.24999999999968</v>
      </c>
      <c r="P867">
        <f t="shared" si="97"/>
        <v>8.9543786252895052E-2</v>
      </c>
      <c r="Q867">
        <f t="shared" si="99"/>
        <v>116.74513584752516</v>
      </c>
      <c r="R867">
        <f t="shared" si="94"/>
        <v>0.35820436502078851</v>
      </c>
      <c r="S867">
        <f t="shared" si="95"/>
        <v>5.8415385716673075E-3</v>
      </c>
      <c r="T867">
        <f t="shared" si="93"/>
        <v>2.0924646148085318E-3</v>
      </c>
      <c r="U867">
        <f t="shared" si="98"/>
        <v>990.47088547319686</v>
      </c>
    </row>
    <row r="868" spans="15:21" x14ac:dyDescent="0.25">
      <c r="O868">
        <f t="shared" si="96"/>
        <v>43.299999999999677</v>
      </c>
      <c r="P868">
        <f t="shared" si="97"/>
        <v>8.9648409483635477E-2</v>
      </c>
      <c r="Q868">
        <f t="shared" si="99"/>
        <v>116.89871674188943</v>
      </c>
      <c r="R868">
        <f t="shared" si="94"/>
        <v>0.35850326304960278</v>
      </c>
      <c r="S868">
        <f t="shared" si="95"/>
        <v>5.8310403223244579E-3</v>
      </c>
      <c r="T868">
        <f t="shared" si="93"/>
        <v>2.0904469825271258E-3</v>
      </c>
      <c r="U868">
        <f t="shared" si="98"/>
        <v>990.80139592688829</v>
      </c>
    </row>
    <row r="869" spans="15:21" x14ac:dyDescent="0.25">
      <c r="O869">
        <f t="shared" si="96"/>
        <v>43.349999999999675</v>
      </c>
      <c r="P869">
        <f t="shared" si="97"/>
        <v>8.975293183276184E-2</v>
      </c>
      <c r="Q869">
        <f t="shared" si="99"/>
        <v>117.05214954783771</v>
      </c>
      <c r="R869">
        <f t="shared" si="94"/>
        <v>0.35880177336591845</v>
      </c>
      <c r="S869">
        <f t="shared" si="95"/>
        <v>5.8204077145857479E-3</v>
      </c>
      <c r="T869">
        <f t="shared" si="93"/>
        <v>2.0883726097060389E-3</v>
      </c>
      <c r="U869">
        <f t="shared" si="98"/>
        <v>991.13131268944767</v>
      </c>
    </row>
    <row r="870" spans="15:21" x14ac:dyDescent="0.25">
      <c r="O870">
        <f t="shared" si="96"/>
        <v>43.399999999999672</v>
      </c>
      <c r="P870">
        <f t="shared" si="97"/>
        <v>8.9857350463247138E-2</v>
      </c>
      <c r="Q870">
        <f t="shared" si="99"/>
        <v>117.20543010077738</v>
      </c>
      <c r="R870">
        <f t="shared" si="94"/>
        <v>0.3590998883080242</v>
      </c>
      <c r="S870">
        <f t="shared" si="95"/>
        <v>5.8096391792665349E-3</v>
      </c>
      <c r="T870">
        <f t="shared" si="93"/>
        <v>2.086240780384534E-3</v>
      </c>
      <c r="U870">
        <f t="shared" si="98"/>
        <v>991.46062816077597</v>
      </c>
    </row>
    <row r="871" spans="15:21" x14ac:dyDescent="0.25">
      <c r="O871">
        <f t="shared" si="96"/>
        <v>43.449999999999669</v>
      </c>
      <c r="P871">
        <f t="shared" si="97"/>
        <v>8.9961662502266365E-2</v>
      </c>
      <c r="Q871">
        <f t="shared" si="99"/>
        <v>117.35855418356617</v>
      </c>
      <c r="R871">
        <f t="shared" si="94"/>
        <v>0.35939760012125993</v>
      </c>
      <c r="S871">
        <f t="shared" si="95"/>
        <v>5.7987331630806457E-3</v>
      </c>
      <c r="T871">
        <f t="shared" si="93"/>
        <v>2.0840507825547467E-3</v>
      </c>
      <c r="U871">
        <f t="shared" si="98"/>
        <v>991.78933465198611</v>
      </c>
    </row>
    <row r="872" spans="15:21" x14ac:dyDescent="0.25">
      <c r="O872">
        <f t="shared" si="96"/>
        <v>43.499999999999666</v>
      </c>
      <c r="P872">
        <f t="shared" si="97"/>
        <v>9.0065865041394105E-2</v>
      </c>
      <c r="Q872">
        <f t="shared" si="99"/>
        <v>117.51151752680276</v>
      </c>
      <c r="R872">
        <f t="shared" si="94"/>
        <v>0.35969490095868994</v>
      </c>
      <c r="S872">
        <f t="shared" si="95"/>
        <v>5.7876881295459391E-3</v>
      </c>
      <c r="T872">
        <f t="shared" si="93"/>
        <v>2.0818019085368121E-3</v>
      </c>
      <c r="U872">
        <f t="shared" si="98"/>
        <v>992.11742438630472</v>
      </c>
    </row>
    <row r="873" spans="15:21" x14ac:dyDescent="0.25">
      <c r="O873">
        <f t="shared" si="96"/>
        <v>43.549999999999663</v>
      </c>
      <c r="P873">
        <f t="shared" si="97"/>
        <v>9.016995513682094E-2</v>
      </c>
      <c r="Q873">
        <f t="shared" si="99"/>
        <v>117.66431580914387</v>
      </c>
      <c r="R873">
        <f t="shared" si="94"/>
        <v>0.35999178288182659</v>
      </c>
      <c r="S873">
        <f t="shared" si="95"/>
        <v>5.7765025599023044E-3</v>
      </c>
      <c r="T873">
        <f t="shared" si="93"/>
        <v>2.0794934553606658E-3</v>
      </c>
      <c r="U873">
        <f t="shared" si="98"/>
        <v>992.44488950001767</v>
      </c>
    </row>
    <row r="874" spans="15:21" x14ac:dyDescent="0.25">
      <c r="O874">
        <f t="shared" si="96"/>
        <v>43.59999999999966</v>
      </c>
      <c r="P874">
        <f t="shared" si="97"/>
        <v>9.0273929809588968E-2</v>
      </c>
      <c r="Q874">
        <f t="shared" si="99"/>
        <v>117.81694465765041</v>
      </c>
      <c r="R874">
        <f t="shared" si="94"/>
        <v>0.36028823786140596</v>
      </c>
      <c r="S874">
        <f t="shared" si="95"/>
        <v>5.7651749540401122E-3</v>
      </c>
      <c r="T874">
        <f t="shared" si="93"/>
        <v>2.0771247251538242E-3</v>
      </c>
      <c r="U874">
        <f t="shared" si="98"/>
        <v>992.77172204347414</v>
      </c>
    </row>
    <row r="875" spans="15:21" x14ac:dyDescent="0.25">
      <c r="O875">
        <f t="shared" si="96"/>
        <v>43.649999999999658</v>
      </c>
      <c r="P875">
        <f t="shared" si="97"/>
        <v>9.0377786045846661E-2</v>
      </c>
      <c r="Q875">
        <f t="shared" si="99"/>
        <v>117.96939964816146</v>
      </c>
      <c r="R875">
        <f t="shared" si="94"/>
        <v>0.36058425777821573</v>
      </c>
      <c r="S875">
        <f t="shared" si="95"/>
        <v>5.7537038314406557E-3</v>
      </c>
      <c r="T875">
        <f t="shared" si="93"/>
        <v>2.0746950255357047E-3</v>
      </c>
      <c r="U875">
        <f t="shared" si="98"/>
        <v>993.09791398213906</v>
      </c>
    </row>
    <row r="876" spans="15:21" x14ac:dyDescent="0.25">
      <c r="O876">
        <f t="shared" si="96"/>
        <v>43.699999999999655</v>
      </c>
      <c r="P876">
        <f t="shared" si="97"/>
        <v>9.0481520797123446E-2</v>
      </c>
      <c r="Q876">
        <f t="shared" si="99"/>
        <v>118.12167630569716</v>
      </c>
      <c r="R876">
        <f t="shared" si="94"/>
        <v>0.36087983442397537</v>
      </c>
      <c r="S876">
        <f t="shared" si="95"/>
        <v>5.742087732125715E-3</v>
      </c>
      <c r="T876">
        <f t="shared" si="93"/>
        <v>2.072203670017468E-3</v>
      </c>
      <c r="U876">
        <f t="shared" si="98"/>
        <v>993.4234571976998</v>
      </c>
    </row>
    <row r="877" spans="15:21" x14ac:dyDescent="0.25">
      <c r="O877">
        <f t="shared" si="96"/>
        <v>43.749999999999652</v>
      </c>
      <c r="P877">
        <f t="shared" si="97"/>
        <v>9.0585130980624318E-2</v>
      </c>
      <c r="Q877">
        <f t="shared" si="99"/>
        <v>118.27377010489163</v>
      </c>
      <c r="R877">
        <f t="shared" si="94"/>
        <v>0.3611749595022713</v>
      </c>
      <c r="S877">
        <f t="shared" si="95"/>
        <v>5.730325217617782E-3</v>
      </c>
      <c r="T877">
        <f t="shared" si="93"/>
        <v>2.0696499784079465E-3</v>
      </c>
      <c r="U877">
        <f t="shared" si="98"/>
        <v>993.74834348922877</v>
      </c>
    </row>
    <row r="878" spans="15:21" x14ac:dyDescent="0.25">
      <c r="O878">
        <f t="shared" si="96"/>
        <v>43.799999999999649</v>
      </c>
      <c r="P878">
        <f t="shared" si="97"/>
        <v>9.0688613479544711E-2</v>
      </c>
      <c r="Q878">
        <f t="shared" si="99"/>
        <v>118.42567647045469</v>
      </c>
      <c r="R878">
        <f t="shared" si="94"/>
        <v>0.36146962462954579</v>
      </c>
      <c r="S878">
        <f t="shared" si="95"/>
        <v>5.7184148719087394E-3</v>
      </c>
      <c r="T878">
        <f t="shared" si="93"/>
        <v>2.0670332772248644E-3</v>
      </c>
      <c r="U878">
        <f t="shared" si="98"/>
        <v>994.07256457439541</v>
      </c>
    </row>
    <row r="879" spans="15:21" x14ac:dyDescent="0.25">
      <c r="O879">
        <f t="shared" si="96"/>
        <v>43.849999999999646</v>
      </c>
      <c r="P879">
        <f t="shared" si="97"/>
        <v>9.0791965143405956E-2</v>
      </c>
      <c r="Q879">
        <f t="shared" si="99"/>
        <v>118.57739077766458</v>
      </c>
      <c r="R879">
        <f t="shared" si="94"/>
        <v>0.36176382133614077</v>
      </c>
      <c r="S879">
        <f t="shared" si="95"/>
        <v>5.7063553024388368E-3</v>
      </c>
      <c r="T879">
        <f t="shared" ref="T879:T942" si="100">S879*R879</f>
        <v>2.0643529001120229E-3</v>
      </c>
      <c r="U879">
        <f t="shared" si="98"/>
        <v>994.39611209073848</v>
      </c>
    </row>
    <row r="880" spans="15:21" x14ac:dyDescent="0.25">
      <c r="O880">
        <f t="shared" si="96"/>
        <v>43.899999999999643</v>
      </c>
      <c r="P880">
        <f t="shared" si="97"/>
        <v>9.0895182788411563E-2</v>
      </c>
      <c r="Q880">
        <f t="shared" si="99"/>
        <v>118.72890835289091</v>
      </c>
      <c r="R880">
        <f t="shared" si="94"/>
        <v>0.36205754106739796</v>
      </c>
      <c r="S880">
        <f t="shared" si="95"/>
        <v>5.6941451410817889E-3</v>
      </c>
      <c r="T880">
        <f t="shared" si="100"/>
        <v>2.0616081882609445E-3</v>
      </c>
      <c r="U880">
        <f t="shared" si="98"/>
        <v>994.71897759699004</v>
      </c>
    </row>
    <row r="881" spans="15:21" x14ac:dyDescent="0.25">
      <c r="O881">
        <f t="shared" si="96"/>
        <v>43.94999999999964</v>
      </c>
      <c r="P881">
        <f t="shared" si="97"/>
        <v>9.0998263197824614E-2</v>
      </c>
      <c r="Q881">
        <f t="shared" si="99"/>
        <v>118.88022447414862</v>
      </c>
      <c r="R881">
        <f t="shared" si="94"/>
        <v>0.36235077518481523</v>
      </c>
      <c r="S881">
        <f t="shared" si="95"/>
        <v>5.681783045138911E-3</v>
      </c>
      <c r="T881">
        <f t="shared" si="100"/>
        <v>2.0587984908380244E-3</v>
      </c>
      <c r="U881">
        <f t="shared" si="98"/>
        <v>995.04115257445619</v>
      </c>
    </row>
    <row r="882" spans="15:21" x14ac:dyDescent="0.25">
      <c r="O882">
        <f t="shared" si="96"/>
        <v>43.999999999999638</v>
      </c>
      <c r="P882">
        <f t="shared" si="97"/>
        <v>9.1101203122366511E-2</v>
      </c>
      <c r="Q882">
        <f t="shared" si="99"/>
        <v>119.03133437168331</v>
      </c>
      <c r="R882">
        <f t="shared" si="94"/>
        <v>0.36264351496725933</v>
      </c>
      <c r="S882">
        <f t="shared" si="95"/>
        <v>5.669267698339679E-3</v>
      </c>
      <c r="T882">
        <f t="shared" si="100"/>
        <v>2.0559231654162452E-3</v>
      </c>
      <c r="U882">
        <f t="shared" si="98"/>
        <v>995.3626284284544</v>
      </c>
    </row>
    <row r="883" spans="15:21" x14ac:dyDescent="0.25">
      <c r="O883">
        <f t="shared" si="96"/>
        <v>44.049999999999635</v>
      </c>
      <c r="P883">
        <f t="shared" si="97"/>
        <v>9.1203999280637327E-2</v>
      </c>
      <c r="Q883">
        <f t="shared" si="99"/>
        <v>119.18223322858834</v>
      </c>
      <c r="R883">
        <f t="shared" si="94"/>
        <v>0.36293575161223707</v>
      </c>
      <c r="S883">
        <f t="shared" si="95"/>
        <v>5.6565978118485365E-3</v>
      </c>
      <c r="T883">
        <f t="shared" si="100"/>
        <v>2.0529815784113841E-3</v>
      </c>
      <c r="U883">
        <f t="shared" si="98"/>
        <v>995.68339648980736</v>
      </c>
    </row>
    <row r="884" spans="15:21" x14ac:dyDescent="0.25">
      <c r="O884">
        <f t="shared" si="96"/>
        <v>44.099999999999632</v>
      </c>
      <c r="P884">
        <f t="shared" si="97"/>
        <v>9.1306648359557901E-2</v>
      </c>
      <c r="Q884">
        <f t="shared" si="99"/>
        <v>119.33291618145377</v>
      </c>
      <c r="R884">
        <f t="shared" si="94"/>
        <v>0.36322747623722312</v>
      </c>
      <c r="S884">
        <f t="shared" si="95"/>
        <v>5.6437721252769356E-3</v>
      </c>
      <c r="T884">
        <f t="shared" si="100"/>
        <v>2.0499731055223305E-3</v>
      </c>
      <c r="U884">
        <f t="shared" si="98"/>
        <v>996.00344801639346</v>
      </c>
    </row>
    <row r="885" spans="15:21" x14ac:dyDescent="0.25">
      <c r="O885">
        <f t="shared" si="96"/>
        <v>44.149999999999629</v>
      </c>
      <c r="P885">
        <f t="shared" si="97"/>
        <v>9.1409147014834019E-2</v>
      </c>
      <c r="Q885">
        <f t="shared" si="99"/>
        <v>119.48337832104777</v>
      </c>
      <c r="R885">
        <f t="shared" si="94"/>
        <v>0.36351867988104825</v>
      </c>
      <c r="S885">
        <f t="shared" si="95"/>
        <v>5.630789407700898E-3</v>
      </c>
      <c r="T885">
        <f t="shared" si="100"/>
        <v>2.0468971321756201E-3</v>
      </c>
      <c r="U885">
        <f t="shared" si="98"/>
        <v>996.32277419475372</v>
      </c>
    </row>
    <row r="886" spans="15:21" x14ac:dyDescent="0.25">
      <c r="O886">
        <f t="shared" si="96"/>
        <v>44.199999999999626</v>
      </c>
      <c r="P886">
        <f t="shared" si="97"/>
        <v>9.1511491871442793E-2</v>
      </c>
      <c r="Q886">
        <f t="shared" si="99"/>
        <v>119.63361469303057</v>
      </c>
      <c r="R886">
        <f t="shared" si="94"/>
        <v>0.36380935350534388</v>
      </c>
      <c r="S886">
        <f t="shared" si="95"/>
        <v>5.6176484586821411E-3</v>
      </c>
      <c r="T886">
        <f t="shared" si="100"/>
        <v>2.0437530539734413E-3</v>
      </c>
      <c r="U886">
        <f t="shared" si="98"/>
        <v>996.64136614175891</v>
      </c>
    </row>
    <row r="887" spans="15:21" x14ac:dyDescent="0.25">
      <c r="O887">
        <f t="shared" si="96"/>
        <v>44.249999999999623</v>
      </c>
      <c r="P887">
        <f t="shared" si="97"/>
        <v>9.161367952414147E-2</v>
      </c>
      <c r="Q887">
        <f t="shared" si="99"/>
        <v>119.78362029870131</v>
      </c>
      <c r="R887">
        <f t="shared" si="94"/>
        <v>0.36409948799604819</v>
      </c>
      <c r="S887">
        <f t="shared" si="95"/>
        <v>5.6043481092923116E-3</v>
      </c>
      <c r="T887">
        <f t="shared" si="100"/>
        <v>2.0405402771449515E-3</v>
      </c>
      <c r="U887">
        <f t="shared" si="98"/>
        <v>996.95921490633054</v>
      </c>
    </row>
    <row r="888" spans="15:21" x14ac:dyDescent="0.25">
      <c r="O888">
        <f t="shared" si="96"/>
        <v>44.299999999999621</v>
      </c>
      <c r="P888">
        <f t="shared" si="97"/>
        <v>9.1715706537998723E-2</v>
      </c>
      <c r="Q888">
        <f t="shared" si="99"/>
        <v>119.93339009577811</v>
      </c>
      <c r="R888">
        <f t="shared" si="94"/>
        <v>0.36438907416497035</v>
      </c>
      <c r="S888">
        <f t="shared" si="95"/>
        <v>5.5908872231406059E-3</v>
      </c>
      <c r="T888">
        <f t="shared" si="100"/>
        <v>2.0372582190009672E-3</v>
      </c>
      <c r="U888">
        <f t="shared" si="98"/>
        <v>997.27631147122429</v>
      </c>
    </row>
    <row r="889" spans="15:21" x14ac:dyDescent="0.25">
      <c r="O889">
        <f t="shared" si="96"/>
        <v>44.349999999999618</v>
      </c>
      <c r="P889">
        <f t="shared" si="97"/>
        <v>9.1817569448948769E-2</v>
      </c>
      <c r="Q889">
        <f t="shared" si="99"/>
        <v>120.08291899921132</v>
      </c>
      <c r="R889">
        <f t="shared" si="94"/>
        <v>0.36467810275141521</v>
      </c>
      <c r="S889">
        <f t="shared" si="95"/>
        <v>5.5772646974016887E-3</v>
      </c>
      <c r="T889">
        <f t="shared" si="100"/>
        <v>2.0339063083908938E-3</v>
      </c>
      <c r="U889">
        <f t="shared" si="98"/>
        <v>997.59264675486691</v>
      </c>
    </row>
    <row r="890" spans="15:21" x14ac:dyDescent="0.25">
      <c r="O890">
        <f t="shared" si="96"/>
        <v>44.399999999999615</v>
      </c>
      <c r="P890">
        <f t="shared" si="97"/>
        <v>9.1919264764368319E-2</v>
      </c>
      <c r="Q890">
        <f t="shared" si="99"/>
        <v>120.23220188203054</v>
      </c>
      <c r="R890">
        <f t="shared" si="94"/>
        <v>0.36496656442386838</v>
      </c>
      <c r="S890">
        <f t="shared" si="95"/>
        <v>5.5634794638463958E-3</v>
      </c>
      <c r="T890">
        <f t="shared" si="100"/>
        <v>2.0304839861627643E-3</v>
      </c>
      <c r="U890">
        <f t="shared" si="98"/>
        <v>997.90821161325562</v>
      </c>
    </row>
    <row r="891" spans="15:21" x14ac:dyDescent="0.25">
      <c r="O891">
        <f t="shared" si="96"/>
        <v>44.449999999999612</v>
      </c>
      <c r="P891">
        <f t="shared" si="97"/>
        <v>9.2020788963676464E-2</v>
      </c>
      <c r="Q891">
        <f t="shared" si="99"/>
        <v>120.38123357622517</v>
      </c>
      <c r="R891">
        <f t="shared" si="94"/>
        <v>0.36525444978174121</v>
      </c>
      <c r="S891">
        <f t="shared" si="95"/>
        <v>5.5495304898695403E-3</v>
      </c>
      <c r="T891">
        <f t="shared" si="100"/>
        <v>2.0269907056242958E-3</v>
      </c>
      <c r="U891">
        <f t="shared" si="98"/>
        <v>998.22299684191182</v>
      </c>
    </row>
    <row r="892" spans="15:21" x14ac:dyDescent="0.25">
      <c r="O892">
        <f t="shared" si="96"/>
        <v>44.499999999999609</v>
      </c>
      <c r="P892">
        <f t="shared" si="97"/>
        <v>9.2122138498957673E-2</v>
      </c>
      <c r="Q892">
        <f t="shared" si="99"/>
        <v>120.53000887365896</v>
      </c>
      <c r="R892">
        <f t="shared" si="94"/>
        <v>0.36554174935717598</v>
      </c>
      <c r="S892">
        <f t="shared" si="95"/>
        <v>5.5354167795198233E-3</v>
      </c>
      <c r="T892">
        <f t="shared" si="100"/>
        <v>2.0234259330067414E-3</v>
      </c>
      <c r="U892">
        <f t="shared" si="98"/>
        <v>998.53699317789687</v>
      </c>
    </row>
    <row r="893" spans="15:21" x14ac:dyDescent="0.25">
      <c r="O893">
        <f t="shared" si="96"/>
        <v>44.549999999999606</v>
      </c>
      <c r="P893">
        <f t="shared" si="97"/>
        <v>9.2223309795608013E-2</v>
      </c>
      <c r="Q893">
        <f t="shared" si="99"/>
        <v>120.67852252701859</v>
      </c>
      <c r="R893">
        <f t="shared" si="94"/>
        <v>0.36582845361691319</v>
      </c>
      <c r="S893">
        <f t="shared" si="95"/>
        <v>5.5211373745256715E-3</v>
      </c>
      <c r="T893">
        <f t="shared" si="100"/>
        <v>2.0197891479292705E-3</v>
      </c>
      <c r="U893">
        <f t="shared" si="98"/>
        <v>998.85019130188221</v>
      </c>
    </row>
    <row r="894" spans="15:21" x14ac:dyDescent="0.25">
      <c r="O894">
        <f t="shared" si="96"/>
        <v>44.599999999999604</v>
      </c>
      <c r="P894">
        <f t="shared" si="97"/>
        <v>9.2324299253004477E-2</v>
      </c>
      <c r="Q894">
        <f t="shared" si="99"/>
        <v>120.82676925079635</v>
      </c>
      <c r="R894">
        <f t="shared" si="94"/>
        <v>0.3661145529642183</v>
      </c>
      <c r="S894">
        <f t="shared" si="95"/>
        <v>5.5066913553190192E-3</v>
      </c>
      <c r="T894">
        <f t="shared" si="100"/>
        <v>2.0160798438645482E-3</v>
      </c>
      <c r="U894">
        <f t="shared" si="98"/>
        <v>999.16258184028072</v>
      </c>
    </row>
    <row r="895" spans="15:21" x14ac:dyDescent="0.25">
      <c r="O895">
        <f t="shared" si="96"/>
        <v>44.649999999999601</v>
      </c>
      <c r="P895">
        <f t="shared" si="97"/>
        <v>9.2425103245197704E-2</v>
      </c>
      <c r="Q895">
        <f t="shared" si="99"/>
        <v>120.97474372230674</v>
      </c>
      <c r="R895">
        <f t="shared" si="94"/>
        <v>0.36640003774086871</v>
      </c>
      <c r="S895">
        <f t="shared" si="95"/>
        <v>5.4920778420553063E-3</v>
      </c>
      <c r="T895">
        <f t="shared" si="100"/>
        <v>2.0122975286048532E-3</v>
      </c>
      <c r="U895">
        <f t="shared" si="98"/>
        <v>999.47415536743415</v>
      </c>
    </row>
    <row r="896" spans="15:21" x14ac:dyDescent="0.25">
      <c r="O896">
        <f t="shared" si="96"/>
        <v>44.699999999999598</v>
      </c>
      <c r="P896">
        <f t="shared" si="97"/>
        <v>9.2525718121627951E-2</v>
      </c>
      <c r="Q896">
        <f t="shared" si="99"/>
        <v>121.12244058273772</v>
      </c>
      <c r="R896">
        <f t="shared" si="94"/>
        <v>0.36668489822920319</v>
      </c>
      <c r="S896">
        <f t="shared" si="95"/>
        <v>5.4772959956282509E-3</v>
      </c>
      <c r="T896">
        <f t="shared" si="100"/>
        <v>2.0084417247281674E-3</v>
      </c>
      <c r="U896">
        <f t="shared" si="98"/>
        <v>999.78490240785959</v>
      </c>
    </row>
    <row r="897" spans="15:21" x14ac:dyDescent="0.25">
      <c r="O897">
        <f t="shared" si="96"/>
        <v>44.749999999999595</v>
      </c>
      <c r="P897">
        <f t="shared" si="97"/>
        <v>9.262614020786436E-2</v>
      </c>
      <c r="Q897">
        <f t="shared" si="99"/>
        <v>121.26985443823581</v>
      </c>
      <c r="R897">
        <f t="shared" si="94"/>
        <v>0.36696912465423032</v>
      </c>
      <c r="S897">
        <f t="shared" si="95"/>
        <v>5.4623450186794967E-3</v>
      </c>
      <c r="T897">
        <f t="shared" si="100"/>
        <v>2.0045119700642104E-3</v>
      </c>
      <c r="U897">
        <f t="shared" si="98"/>
        <v>1000.094813438551</v>
      </c>
    </row>
    <row r="898" spans="15:21" x14ac:dyDescent="0.25">
      <c r="O898">
        <f t="shared" si="96"/>
        <v>44.799999999999592</v>
      </c>
      <c r="P898">
        <f t="shared" si="97"/>
        <v>9.2726365806367575E-2</v>
      </c>
      <c r="Q898">
        <f t="shared" si="99"/>
        <v>121.41697986102561</v>
      </c>
      <c r="R898">
        <f t="shared" ref="R898:R961" si="101">($K$10+Q898)*144/($K$8*U898)</f>
        <v>0.36725270718579822</v>
      </c>
      <c r="S898">
        <f t="shared" ref="S898:S950" si="102">(coef5*Q898^5+coef4*Q898^4+coef3*Q898^3+coef2*Q898^2+coef1*Q898+coef0)/60</f>
        <v>5.4472241566000468E-3</v>
      </c>
      <c r="T898">
        <f t="shared" si="100"/>
        <v>2.0005078181592438E-3</v>
      </c>
      <c r="U898">
        <f t="shared" si="98"/>
        <v>1000.4038788913414</v>
      </c>
    </row>
    <row r="899" spans="15:21" x14ac:dyDescent="0.25">
      <c r="O899">
        <f t="shared" ref="O899:O950" si="103">O898+dt</f>
        <v>44.849999999999589</v>
      </c>
      <c r="P899">
        <f t="shared" ref="P899:P950" si="104">P898+T898*dt</f>
        <v>9.2826391197275537E-2</v>
      </c>
      <c r="Q899">
        <f t="shared" si="99"/>
        <v>121.56381139056317</v>
      </c>
      <c r="R899">
        <f t="shared" si="101"/>
        <v>0.36753563594082383</v>
      </c>
      <c r="S899">
        <f t="shared" si="102"/>
        <v>5.4319326985251626E-3</v>
      </c>
      <c r="T899">
        <f t="shared" si="100"/>
        <v>1.9964288387402012E-3</v>
      </c>
      <c r="U899">
        <f t="shared" ref="U899:U950" si="105">$K$9*((Q899+$K$10)/($K$10))^(($K$11-1)/$K$11)</f>
        <v>1000.7120891553179</v>
      </c>
    </row>
    <row r="900" spans="15:21" x14ac:dyDescent="0.25">
      <c r="O900">
        <f t="shared" si="103"/>
        <v>44.899999999999586</v>
      </c>
      <c r="P900">
        <f t="shared" si="104"/>
        <v>9.2926212639212552E-2</v>
      </c>
      <c r="Q900">
        <f t="shared" ref="Q900:Q963" si="106">P900*$K$8*$K$9/($K$6*144)-$K$10</f>
        <v>121.71034353472392</v>
      </c>
      <c r="R900">
        <f t="shared" si="101"/>
        <v>0.36781790098558281</v>
      </c>
      <c r="S900">
        <f t="shared" si="102"/>
        <v>5.4164699783194525E-3</v>
      </c>
      <c r="T900">
        <f t="shared" si="100"/>
        <v>1.9922746181768865E-3</v>
      </c>
      <c r="U900">
        <f t="shared" si="105"/>
        <v>1001.0194345792968</v>
      </c>
    </row>
    <row r="901" spans="15:21" x14ac:dyDescent="0.25">
      <c r="O901">
        <f t="shared" si="103"/>
        <v>44.949999999999584</v>
      </c>
      <c r="P901">
        <f t="shared" si="104"/>
        <v>9.3025826370121398E-2</v>
      </c>
      <c r="Q901">
        <f t="shared" si="106"/>
        <v>121.85657077102384</v>
      </c>
      <c r="R901">
        <f t="shared" si="101"/>
        <v>0.36809949233805822</v>
      </c>
      <c r="S901">
        <f t="shared" si="102"/>
        <v>5.4008353755518271E-3</v>
      </c>
      <c r="T901">
        <f t="shared" si="100"/>
        <v>1.9880447599420537E-3</v>
      </c>
      <c r="U901">
        <f t="shared" si="105"/>
        <v>1001.3259054743507</v>
      </c>
    </row>
    <row r="902" spans="15:21" x14ac:dyDescent="0.25">
      <c r="O902">
        <f t="shared" si="103"/>
        <v>44.999999999999581</v>
      </c>
      <c r="P902">
        <f t="shared" si="104"/>
        <v>9.3125228608118504E-2</v>
      </c>
      <c r="Q902">
        <f t="shared" si="106"/>
        <v>122.00248754787505</v>
      </c>
      <c r="R902">
        <f t="shared" si="101"/>
        <v>0.36838039997034944</v>
      </c>
      <c r="S902">
        <f t="shared" si="102"/>
        <v>5.3850283164592616E-3</v>
      </c>
      <c r="T902">
        <f t="shared" si="100"/>
        <v>1.9837388850689201E-3</v>
      </c>
      <c r="U902">
        <f t="shared" si="105"/>
        <v>1001.6314921163934</v>
      </c>
    </row>
    <row r="903" spans="15:21" x14ac:dyDescent="0.25">
      <c r="O903">
        <f t="shared" si="103"/>
        <v>45.049999999999578</v>
      </c>
      <c r="P903">
        <f t="shared" si="104"/>
        <v>9.3224415552371945E-2</v>
      </c>
      <c r="Q903">
        <f t="shared" si="106"/>
        <v>122.14808828587461</v>
      </c>
      <c r="R903">
        <f t="shared" si="101"/>
        <v>0.3686606138111384</v>
      </c>
      <c r="S903">
        <f t="shared" si="102"/>
        <v>5.3690482748983024E-3</v>
      </c>
      <c r="T903">
        <f t="shared" si="100"/>
        <v>1.9793566326056417E-3</v>
      </c>
      <c r="U903">
        <f t="shared" si="105"/>
        <v>1001.9361847488193</v>
      </c>
    </row>
    <row r="904" spans="15:21" x14ac:dyDescent="0.25">
      <c r="O904">
        <f t="shared" si="103"/>
        <v>45.099999999999575</v>
      </c>
      <c r="P904">
        <f t="shared" si="104"/>
        <v>9.3323383384002229E-2</v>
      </c>
      <c r="Q904">
        <f t="shared" si="106"/>
        <v>122.29336737912668</v>
      </c>
      <c r="R904">
        <f t="shared" si="101"/>
        <v>0.36894012374821539</v>
      </c>
      <c r="S904">
        <f t="shared" si="102"/>
        <v>5.3528947732829199E-3</v>
      </c>
      <c r="T904">
        <f t="shared" si="100"/>
        <v>1.974897660066176E-3</v>
      </c>
      <c r="U904">
        <f t="shared" si="105"/>
        <v>1002.239973585194</v>
      </c>
    </row>
    <row r="905" spans="15:21" x14ac:dyDescent="0.25">
      <c r="O905">
        <f t="shared" si="103"/>
        <v>45.149999999999572</v>
      </c>
      <c r="P905">
        <f t="shared" si="104"/>
        <v>9.3422128267005536E-2</v>
      </c>
      <c r="Q905">
        <f t="shared" si="106"/>
        <v>122.43831919659793</v>
      </c>
      <c r="R905">
        <f t="shared" si="101"/>
        <v>0.36921891963106129</v>
      </c>
      <c r="S905">
        <f t="shared" si="102"/>
        <v>5.3365673835072585E-3</v>
      </c>
      <c r="T905">
        <f t="shared" si="100"/>
        <v>1.9703616438769096E-3</v>
      </c>
      <c r="U905">
        <f t="shared" si="105"/>
        <v>1002.5428488120017</v>
      </c>
    </row>
    <row r="906" spans="15:21" x14ac:dyDescent="0.25">
      <c r="O906">
        <f t="shared" si="103"/>
        <v>45.199999999999569</v>
      </c>
      <c r="P906">
        <f t="shared" si="104"/>
        <v>9.3520646349199377E-2</v>
      </c>
      <c r="Q906">
        <f t="shared" si="106"/>
        <v>122.58293808350579</v>
      </c>
      <c r="R906">
        <f t="shared" si="101"/>
        <v>0.36949699127348817</v>
      </c>
      <c r="S906">
        <f t="shared" si="102"/>
        <v>5.3200657278532478E-3</v>
      </c>
      <c r="T906">
        <f t="shared" si="100"/>
        <v>1.9657482798189751E-3</v>
      </c>
      <c r="U906">
        <f t="shared" si="105"/>
        <v>1002.8448005914423</v>
      </c>
    </row>
    <row r="907" spans="15:21" x14ac:dyDescent="0.25">
      <c r="O907">
        <f t="shared" si="103"/>
        <v>45.249999999999567</v>
      </c>
      <c r="P907">
        <f t="shared" si="104"/>
        <v>9.3618933763190332E-2</v>
      </c>
      <c r="Q907">
        <f t="shared" si="106"/>
        <v>122.72721836273875</v>
      </c>
      <c r="R907">
        <f t="shared" si="101"/>
        <v>0.36977432845633412</v>
      </c>
      <c r="S907">
        <f t="shared" si="102"/>
        <v>5.3033894798811742E-3</v>
      </c>
      <c r="T907">
        <f t="shared" si="100"/>
        <v>1.9610572834654482E-3</v>
      </c>
      <c r="U907">
        <f t="shared" si="105"/>
        <v>1003.1458190642797</v>
      </c>
    </row>
    <row r="908" spans="15:21" x14ac:dyDescent="0.25">
      <c r="O908">
        <f t="shared" si="103"/>
        <v>45.299999999999564</v>
      </c>
      <c r="P908">
        <f t="shared" si="104"/>
        <v>9.3716986627363608E-2</v>
      </c>
      <c r="Q908">
        <f t="shared" si="106"/>
        <v>122.8711543363092</v>
      </c>
      <c r="R908">
        <f t="shared" si="101"/>
        <v>0.37005092093021519</v>
      </c>
      <c r="S908">
        <f t="shared" si="102"/>
        <v>5.2865383653006044E-3</v>
      </c>
      <c r="T908">
        <f t="shared" si="100"/>
        <v>1.9562883906124031E-3</v>
      </c>
      <c r="U908">
        <f t="shared" si="105"/>
        <v>1003.4458943527426</v>
      </c>
    </row>
    <row r="909" spans="15:21" x14ac:dyDescent="0.25">
      <c r="O909">
        <f t="shared" si="103"/>
        <v>45.349999999999561</v>
      </c>
      <c r="P909">
        <f t="shared" si="104"/>
        <v>9.3814801046894228E-2</v>
      </c>
      <c r="Q909">
        <f t="shared" si="106"/>
        <v>123.01474028683778</v>
      </c>
      <c r="R909">
        <f t="shared" si="101"/>
        <v>0.37032675841833124</v>
      </c>
      <c r="S909">
        <f t="shared" si="102"/>
        <v>5.2695121628236604E-3</v>
      </c>
      <c r="T909">
        <f t="shared" si="100"/>
        <v>1.9514413577044558E-3</v>
      </c>
      <c r="U909">
        <f t="shared" si="105"/>
        <v>1003.7450165634723</v>
      </c>
    </row>
    <row r="910" spans="15:21" x14ac:dyDescent="0.25">
      <c r="O910">
        <f t="shared" si="103"/>
        <v>45.399999999999558</v>
      </c>
      <c r="P910">
        <f t="shared" si="104"/>
        <v>9.3912373114779457E-2</v>
      </c>
      <c r="Q910">
        <f t="shared" si="106"/>
        <v>123.15797047906882</v>
      </c>
      <c r="R910">
        <f t="shared" si="101"/>
        <v>0.37060183061932517</v>
      </c>
      <c r="S910">
        <f t="shared" si="102"/>
        <v>5.2523107049967065E-3</v>
      </c>
      <c r="T910">
        <f t="shared" si="100"/>
        <v>1.9465159622532578E-3</v>
      </c>
      <c r="U910">
        <f t="shared" si="105"/>
        <v>1004.0431757905212</v>
      </c>
    </row>
    <row r="911" spans="15:21" x14ac:dyDescent="0.25">
      <c r="O911">
        <f t="shared" si="103"/>
        <v>45.449999999999555</v>
      </c>
      <c r="P911">
        <f t="shared" si="104"/>
        <v>9.4009698912892126E-2</v>
      </c>
      <c r="Q911">
        <f t="shared" si="106"/>
        <v>123.30083916141665</v>
      </c>
      <c r="R911">
        <f t="shared" si="101"/>
        <v>0.37087612721019508</v>
      </c>
      <c r="S911">
        <f t="shared" si="102"/>
        <v>5.2349338790102689E-3</v>
      </c>
      <c r="T911">
        <f t="shared" si="100"/>
        <v>1.9415120032487724E-3</v>
      </c>
      <c r="U911">
        <f t="shared" si="105"/>
        <v>1004.3403621183948</v>
      </c>
    </row>
    <row r="912" spans="15:21" x14ac:dyDescent="0.25">
      <c r="O912">
        <f t="shared" si="103"/>
        <v>45.499999999999552</v>
      </c>
      <c r="P912">
        <f t="shared" si="104"/>
        <v>9.4106774513054561E-2</v>
      </c>
      <c r="Q912">
        <f t="shared" si="106"/>
        <v>123.44334056754208</v>
      </c>
      <c r="R912">
        <f t="shared" si="101"/>
        <v>0.37114963784925775</v>
      </c>
      <c r="S912">
        <f t="shared" si="102"/>
        <v>5.217381627486254E-3</v>
      </c>
      <c r="T912">
        <f t="shared" si="100"/>
        <v>1.9364293015628942E-3</v>
      </c>
      <c r="U912">
        <f t="shared" si="105"/>
        <v>1004.636565625144</v>
      </c>
    </row>
    <row r="913" spans="15:21" x14ac:dyDescent="0.25">
      <c r="O913">
        <f t="shared" si="103"/>
        <v>45.54999999999955</v>
      </c>
      <c r="P913">
        <f t="shared" si="104"/>
        <v>9.4203595978132701E-2</v>
      </c>
      <c r="Q913">
        <f t="shared" si="106"/>
        <v>123.58546891795835</v>
      </c>
      <c r="R913">
        <f t="shared" si="101"/>
        <v>0.37142235217916236</v>
      </c>
      <c r="S913">
        <f t="shared" si="102"/>
        <v>5.1996539492401572E-3</v>
      </c>
      <c r="T913">
        <f t="shared" si="100"/>
        <v>1.9312677003444502E-3</v>
      </c>
      <c r="U913">
        <f t="shared" si="105"/>
        <v>1004.931776385499</v>
      </c>
    </row>
    <row r="914" spans="15:21" x14ac:dyDescent="0.25">
      <c r="O914">
        <f t="shared" si="103"/>
        <v>45.599999999999547</v>
      </c>
      <c r="P914">
        <f t="shared" si="104"/>
        <v>9.4300159363149921E-2</v>
      </c>
      <c r="Q914">
        <f t="shared" si="106"/>
        <v>123.72721842166639</v>
      </c>
      <c r="R914">
        <f t="shared" si="101"/>
        <v>0.37169425982995441</v>
      </c>
      <c r="S914">
        <f t="shared" si="102"/>
        <v>5.1817509000188665E-3</v>
      </c>
      <c r="T914">
        <f t="shared" si="100"/>
        <v>1.9260270654057126E-3</v>
      </c>
      <c r="U914">
        <f t="shared" si="105"/>
        <v>1005.2259844740458</v>
      </c>
    </row>
    <row r="915" spans="15:21" x14ac:dyDescent="0.25">
      <c r="O915">
        <f t="shared" si="103"/>
        <v>45.649999999999544</v>
      </c>
      <c r="P915">
        <f t="shared" si="104"/>
        <v>9.4396460716420202E-2</v>
      </c>
      <c r="Q915">
        <f t="shared" si="106"/>
        <v>123.86858327781805</v>
      </c>
      <c r="R915">
        <f t="shared" si="101"/>
        <v>0.37196535042218543</v>
      </c>
      <c r="S915">
        <f t="shared" si="102"/>
        <v>5.1636725932111844E-3</v>
      </c>
      <c r="T915">
        <f t="shared" si="100"/>
        <v>1.9207072855992331E-3</v>
      </c>
      <c r="U915">
        <f t="shared" si="105"/>
        <v>1005.5191799684476</v>
      </c>
    </row>
    <row r="916" spans="15:21" x14ac:dyDescent="0.25">
      <c r="O916">
        <f t="shared" si="103"/>
        <v>45.699999999999541</v>
      </c>
      <c r="P916">
        <f t="shared" si="104"/>
        <v>9.4492496080700164E-2</v>
      </c>
      <c r="Q916">
        <f t="shared" si="106"/>
        <v>124.00955767740724</v>
      </c>
      <c r="R916">
        <f t="shared" si="101"/>
        <v>0.37223561357007084</v>
      </c>
      <c r="S916">
        <f t="shared" si="102"/>
        <v>5.1454192005305618E-3</v>
      </c>
      <c r="T916">
        <f t="shared" si="100"/>
        <v>1.9153082731847171E-3</v>
      </c>
      <c r="U916">
        <f t="shared" si="105"/>
        <v>1005.8113529527035</v>
      </c>
    </row>
    <row r="917" spans="15:21" x14ac:dyDescent="0.25">
      <c r="O917">
        <f t="shared" si="103"/>
        <v>45.749999999999538</v>
      </c>
      <c r="P917">
        <f t="shared" si="104"/>
        <v>9.4588261494359394E-2</v>
      </c>
      <c r="Q917">
        <f t="shared" si="106"/>
        <v>124.1501358049881</v>
      </c>
      <c r="R917">
        <f t="shared" si="101"/>
        <v>0.37250503888469311</v>
      </c>
      <c r="S917">
        <f t="shared" si="102"/>
        <v>5.1269909526687014E-3</v>
      </c>
      <c r="T917">
        <f t="shared" si="100"/>
        <v>1.9098299641853243E-3</v>
      </c>
      <c r="U917">
        <f t="shared" si="105"/>
        <v>1006.1024935204466</v>
      </c>
    </row>
    <row r="918" spans="15:21" x14ac:dyDescent="0.25">
      <c r="O918">
        <f t="shared" si="103"/>
        <v>45.799999999999535</v>
      </c>
      <c r="P918">
        <f t="shared" si="104"/>
        <v>9.4683752992568662E-2</v>
      </c>
      <c r="Q918">
        <f t="shared" si="106"/>
        <v>124.29031184041894</v>
      </c>
      <c r="R918">
        <f t="shared" si="101"/>
        <v>0.37277361597724662</v>
      </c>
      <c r="S918">
        <f t="shared" si="102"/>
        <v>5.1083881399196212E-3</v>
      </c>
      <c r="T918">
        <f t="shared" si="100"/>
        <v>1.9042723187331181E-3</v>
      </c>
      <c r="U918">
        <f t="shared" si="105"/>
        <v>1006.3925917782815</v>
      </c>
    </row>
    <row r="919" spans="15:21" x14ac:dyDescent="0.25">
      <c r="O919">
        <f t="shared" si="103"/>
        <v>45.849999999999532</v>
      </c>
      <c r="P919">
        <f t="shared" si="104"/>
        <v>9.4778966608505322E-2</v>
      </c>
      <c r="Q919">
        <f t="shared" si="106"/>
        <v>124.43007996063203</v>
      </c>
      <c r="R919">
        <f t="shared" si="101"/>
        <v>0.37304133446232657</v>
      </c>
      <c r="S919">
        <f t="shared" si="102"/>
        <v>5.0896111127714267E-3</v>
      </c>
      <c r="T919">
        <f t="shared" si="100"/>
        <v>1.8986353214025399E-3</v>
      </c>
      <c r="U919">
        <f t="shared" si="105"/>
        <v>1006.6816378491524</v>
      </c>
    </row>
    <row r="920" spans="15:21" x14ac:dyDescent="0.25">
      <c r="O920">
        <f t="shared" si="103"/>
        <v>45.89999999999953</v>
      </c>
      <c r="P920">
        <f t="shared" si="104"/>
        <v>9.4873898374575452E-2</v>
      </c>
      <c r="Q920">
        <f t="shared" si="106"/>
        <v>124.56943434142728</v>
      </c>
      <c r="R920">
        <f t="shared" si="101"/>
        <v>0.37330818396125648</v>
      </c>
      <c r="S920">
        <f t="shared" si="102"/>
        <v>5.0706602824666103E-3</v>
      </c>
      <c r="T920">
        <f t="shared" si="100"/>
        <v>1.8929189815320821E-3</v>
      </c>
      <c r="U920">
        <f t="shared" si="105"/>
        <v>1006.9696218757493</v>
      </c>
    </row>
    <row r="921" spans="15:21" x14ac:dyDescent="0.25">
      <c r="O921">
        <f t="shared" si="103"/>
        <v>45.949999999999527</v>
      </c>
      <c r="P921">
        <f t="shared" si="104"/>
        <v>9.4968544323652052E-2</v>
      </c>
      <c r="Q921">
        <f t="shared" si="106"/>
        <v>124.70836915929006</v>
      </c>
      <c r="R921">
        <f t="shared" si="101"/>
        <v>0.37357415410545575</v>
      </c>
      <c r="S921">
        <f t="shared" si="102"/>
        <v>5.0515361215279038E-3</v>
      </c>
      <c r="T921">
        <f t="shared" si="100"/>
        <v>1.8871233335329414E-3</v>
      </c>
      <c r="U921">
        <f t="shared" si="105"/>
        <v>1007.2565340239432</v>
      </c>
    </row>
    <row r="922" spans="15:21" x14ac:dyDescent="0.25">
      <c r="O922">
        <f t="shared" si="103"/>
        <v>45.999999999999524</v>
      </c>
      <c r="P922">
        <f t="shared" si="104"/>
        <v>9.50629004903287E-2</v>
      </c>
      <c r="Q922">
        <f t="shared" si="106"/>
        <v>124.84687859323155</v>
      </c>
      <c r="R922">
        <f t="shared" si="101"/>
        <v>0.37383923453984352</v>
      </c>
      <c r="S922">
        <f t="shared" si="102"/>
        <v>5.0322391642498481E-3</v>
      </c>
      <c r="T922">
        <f t="shared" si="100"/>
        <v>1.8812484371845851E-3</v>
      </c>
      <c r="U922">
        <f t="shared" si="105"/>
        <v>1007.5423644862524</v>
      </c>
    </row>
    <row r="923" spans="15:21" x14ac:dyDescent="0.25">
      <c r="O923">
        <f t="shared" si="103"/>
        <v>46.049999999999521</v>
      </c>
      <c r="P923">
        <f t="shared" si="104"/>
        <v>9.5156962912187934E-2</v>
      </c>
      <c r="Q923">
        <f t="shared" si="106"/>
        <v>124.98495682665036</v>
      </c>
      <c r="R923">
        <f t="shared" si="101"/>
        <v>0.3741034149262763</v>
      </c>
      <c r="S923">
        <f t="shared" si="102"/>
        <v>5.0127700071547652E-3</v>
      </c>
      <c r="T923">
        <f t="shared" si="100"/>
        <v>1.8752943779166121E-3</v>
      </c>
      <c r="U923">
        <f t="shared" si="105"/>
        <v>1007.8271034853359</v>
      </c>
    </row>
    <row r="924" spans="15:21" x14ac:dyDescent="0.25">
      <c r="O924">
        <f t="shared" si="103"/>
        <v>46.099999999999518</v>
      </c>
      <c r="P924">
        <f t="shared" si="104"/>
        <v>9.5250727631083762E-2</v>
      </c>
      <c r="Q924">
        <f t="shared" si="106"/>
        <v>125.12259804921557</v>
      </c>
      <c r="R924">
        <f t="shared" si="101"/>
        <v>0.37436668494702147</v>
      </c>
      <c r="S924">
        <f t="shared" si="102"/>
        <v>4.9931293094115075E-3</v>
      </c>
      <c r="T924">
        <f t="shared" si="100"/>
        <v>1.8692612670761968E-3</v>
      </c>
      <c r="U924">
        <f t="shared" si="105"/>
        <v>1008.1107412775135</v>
      </c>
    </row>
    <row r="925" spans="15:21" x14ac:dyDescent="0.25">
      <c r="O925">
        <f t="shared" si="103"/>
        <v>46.149999999999515</v>
      </c>
      <c r="P925">
        <f t="shared" si="104"/>
        <v>9.5344190694437572E-2</v>
      </c>
      <c r="Q925">
        <f t="shared" si="106"/>
        <v>125.2597964587688</v>
      </c>
      <c r="R925">
        <f t="shared" si="101"/>
        <v>0.37462903430825867</v>
      </c>
      <c r="S925">
        <f t="shared" si="102"/>
        <v>4.9733177932161626E-3</v>
      </c>
      <c r="T925">
        <f t="shared" si="100"/>
        <v>1.8631492421806511E-3</v>
      </c>
      <c r="U925">
        <f t="shared" si="105"/>
        <v>1008.3932681563089</v>
      </c>
    </row>
    <row r="926" spans="15:21" x14ac:dyDescent="0.25">
      <c r="O926">
        <f t="shared" si="103"/>
        <v>46.199999999999513</v>
      </c>
      <c r="P926">
        <f t="shared" si="104"/>
        <v>9.54373481565466E-2</v>
      </c>
      <c r="Q926">
        <f t="shared" si="106"/>
        <v>125.39654626324487</v>
      </c>
      <c r="R926">
        <f t="shared" si="101"/>
        <v>0.3748904527436121</v>
      </c>
      <c r="S926">
        <f t="shared" si="102"/>
        <v>4.9533362441350022E-3</v>
      </c>
      <c r="T926">
        <f t="shared" si="100"/>
        <v>1.856958467155114E-3</v>
      </c>
      <c r="U926">
        <f t="shared" si="105"/>
        <v>1008.6746744560138</v>
      </c>
    </row>
    <row r="927" spans="15:21" x14ac:dyDescent="0.25">
      <c r="O927">
        <f t="shared" si="103"/>
        <v>46.24999999999951</v>
      </c>
      <c r="P927">
        <f t="shared" si="104"/>
        <v>9.5530196079904359E-2</v>
      </c>
      <c r="Q927">
        <f t="shared" si="106"/>
        <v>125.53284168261048</v>
      </c>
      <c r="R927">
        <f t="shared" si="101"/>
        <v>0.37515093001771005</v>
      </c>
      <c r="S927">
        <f t="shared" si="102"/>
        <v>4.9331855114059355E-3</v>
      </c>
      <c r="T927">
        <f t="shared" si="100"/>
        <v>1.8506891325538292E-3</v>
      </c>
      <c r="U927">
        <f t="shared" si="105"/>
        <v>1008.954950555274</v>
      </c>
    </row>
    <row r="928" spans="15:21" x14ac:dyDescent="0.25">
      <c r="O928">
        <f t="shared" si="103"/>
        <v>46.299999999999507</v>
      </c>
      <c r="P928">
        <f t="shared" si="104"/>
        <v>9.5622730536532044E-2</v>
      </c>
      <c r="Q928">
        <f t="shared" si="106"/>
        <v>125.66867695081824</v>
      </c>
      <c r="R928">
        <f t="shared" si="101"/>
        <v>0.37541045592976741</v>
      </c>
      <c r="S928">
        <f t="shared" si="102"/>
        <v>4.9128665082004497E-3</v>
      </c>
      <c r="T928">
        <f t="shared" si="100"/>
        <v>1.8443414557656151E-3</v>
      </c>
      <c r="U928">
        <f t="shared" si="105"/>
        <v>1009.2340868806887</v>
      </c>
    </row>
    <row r="929" spans="15:21" x14ac:dyDescent="0.25">
      <c r="O929">
        <f t="shared" si="103"/>
        <v>46.349999999999504</v>
      </c>
      <c r="P929">
        <f t="shared" si="104"/>
        <v>9.5714947609320325E-2</v>
      </c>
      <c r="Q929">
        <f t="shared" si="106"/>
        <v>125.8040463177767</v>
      </c>
      <c r="R929">
        <f t="shared" si="101"/>
        <v>0.37566902031719257</v>
      </c>
      <c r="S929">
        <f t="shared" si="102"/>
        <v>4.8923802118438905E-3</v>
      </c>
      <c r="T929">
        <f t="shared" si="100"/>
        <v>1.8379156812026135E-3</v>
      </c>
      <c r="U929">
        <f t="shared" si="105"/>
        <v>1009.5120739104293</v>
      </c>
    </row>
    <row r="930" spans="15:21" x14ac:dyDescent="0.25">
      <c r="O930">
        <f t="shared" si="103"/>
        <v>46.399999999999501</v>
      </c>
      <c r="P930">
        <f t="shared" si="104"/>
        <v>9.5806843393380456E-2</v>
      </c>
      <c r="Q930">
        <f t="shared" si="106"/>
        <v>125.93894405133337</v>
      </c>
      <c r="R930">
        <f t="shared" si="101"/>
        <v>0.37592661305921282</v>
      </c>
      <c r="S930">
        <f t="shared" si="102"/>
        <v>4.8717276639921757E-3</v>
      </c>
      <c r="T930">
        <f t="shared" si="100"/>
        <v>1.8314120804714493E-3</v>
      </c>
      <c r="U930">
        <f t="shared" si="105"/>
        <v>1009.7889021778666</v>
      </c>
    </row>
    <row r="931" spans="15:21" x14ac:dyDescent="0.25">
      <c r="O931">
        <f t="shared" si="103"/>
        <v>46.449999999999498</v>
      </c>
      <c r="P931">
        <f t="shared" si="104"/>
        <v>9.5898413997404022E-2</v>
      </c>
      <c r="Q931">
        <f t="shared" si="106"/>
        <v>126.07336443927097</v>
      </c>
      <c r="R931">
        <f t="shared" si="101"/>
        <v>0.37618322408051946</v>
      </c>
      <c r="S931">
        <f t="shared" si="102"/>
        <v>4.8509099707658336E-3</v>
      </c>
      <c r="T931">
        <f t="shared" si="100"/>
        <v>1.8248309525270296E-3</v>
      </c>
      <c r="U931">
        <f t="shared" si="105"/>
        <v>1010.0645622752102</v>
      </c>
    </row>
    <row r="932" spans="15:21" x14ac:dyDescent="0.25">
      <c r="O932">
        <f t="shared" si="103"/>
        <v>46.499999999999496</v>
      </c>
      <c r="P932">
        <f t="shared" si="104"/>
        <v>9.5989655545030375E-2</v>
      </c>
      <c r="Q932">
        <f t="shared" si="106"/>
        <v>126.20730179131472</v>
      </c>
      <c r="R932">
        <f t="shared" si="101"/>
        <v>0.37643884335492678</v>
      </c>
      <c r="S932">
        <f t="shared" si="102"/>
        <v>4.829928302840473E-3</v>
      </c>
      <c r="T932">
        <f t="shared" si="100"/>
        <v>1.8181726238084921E-3</v>
      </c>
      <c r="U932">
        <f t="shared" si="105"/>
        <v>1010.3390448571553</v>
      </c>
    </row>
    <row r="933" spans="15:21" x14ac:dyDescent="0.25">
      <c r="O933">
        <f t="shared" si="103"/>
        <v>46.549999999999493</v>
      </c>
      <c r="P933">
        <f t="shared" si="104"/>
        <v>9.6080564176220795E-2</v>
      </c>
      <c r="Q933">
        <f t="shared" si="106"/>
        <v>126.34075044114947</v>
      </c>
      <c r="R933">
        <f t="shared" si="101"/>
        <v>0.37669346090904493</v>
      </c>
      <c r="S933">
        <f t="shared" si="102"/>
        <v>4.8087838954910204E-3</v>
      </c>
      <c r="T933">
        <f t="shared" si="100"/>
        <v>1.8114374483561915E-3</v>
      </c>
      <c r="U933">
        <f t="shared" si="105"/>
        <v>1010.612340644534</v>
      </c>
    </row>
    <row r="934" spans="15:21" x14ac:dyDescent="0.25">
      <c r="O934">
        <f t="shared" si="103"/>
        <v>46.59999999999949</v>
      </c>
      <c r="P934">
        <f t="shared" si="104"/>
        <v>9.6171136048638611E-2</v>
      </c>
      <c r="Q934">
        <f t="shared" si="106"/>
        <v>126.47370474844554</v>
      </c>
      <c r="R934">
        <f t="shared" si="101"/>
        <v>0.37694706682596252</v>
      </c>
      <c r="S934">
        <f t="shared" si="102"/>
        <v>4.7874780485916459E-3</v>
      </c>
      <c r="T934">
        <f t="shared" si="100"/>
        <v>1.8046258079103038E-3</v>
      </c>
      <c r="U934">
        <f t="shared" si="105"/>
        <v>1010.8844404279711</v>
      </c>
    </row>
    <row r="935" spans="15:21" x14ac:dyDescent="0.25">
      <c r="O935">
        <f t="shared" si="103"/>
        <v>46.649999999999487</v>
      </c>
      <c r="P935">
        <f t="shared" si="104"/>
        <v>9.6261367339034121E-2</v>
      </c>
      <c r="Q935">
        <f t="shared" si="106"/>
        <v>126.60615910089207</v>
      </c>
      <c r="R935">
        <f t="shared" si="101"/>
        <v>0.37719965124893901</v>
      </c>
      <c r="S935">
        <f t="shared" si="102"/>
        <v>4.7660121265688709E-3</v>
      </c>
      <c r="T935">
        <f t="shared" si="100"/>
        <v>1.7977381119899923E-3</v>
      </c>
      <c r="U935">
        <f t="shared" si="105"/>
        <v>1011.1553350715361</v>
      </c>
    </row>
    <row r="936" spans="15:21" x14ac:dyDescent="0.25">
      <c r="O936">
        <f t="shared" si="103"/>
        <v>46.699999999999484</v>
      </c>
      <c r="P936">
        <f t="shared" si="104"/>
        <v>9.6351254244633616E-2</v>
      </c>
      <c r="Q936">
        <f t="shared" si="106"/>
        <v>126.73810791623556</v>
      </c>
      <c r="R936">
        <f t="shared" si="101"/>
        <v>0.3774512043850996</v>
      </c>
      <c r="S936">
        <f t="shared" si="102"/>
        <v>4.7443875583077499E-3</v>
      </c>
      <c r="T936">
        <f t="shared" si="100"/>
        <v>1.7907747979529422E-3</v>
      </c>
      <c r="U936">
        <f t="shared" si="105"/>
        <v>1011.4250155163976</v>
      </c>
    </row>
    <row r="937" spans="15:21" x14ac:dyDescent="0.25">
      <c r="O937">
        <f t="shared" si="103"/>
        <v>46.749999999999481</v>
      </c>
      <c r="P937">
        <f t="shared" si="104"/>
        <v>9.6440792984531259E-2</v>
      </c>
      <c r="Q937">
        <f t="shared" si="106"/>
        <v>126.86954564432337</v>
      </c>
      <c r="R937">
        <f t="shared" si="101"/>
        <v>0.37770171650913531</v>
      </c>
      <c r="S937">
        <f t="shared" si="102"/>
        <v>4.7226058370112732E-3</v>
      </c>
      <c r="T937">
        <f t="shared" si="100"/>
        <v>1.7837363310352196E-3</v>
      </c>
      <c r="U937">
        <f t="shared" si="105"/>
        <v>1011.6934727844684</v>
      </c>
    </row>
    <row r="938" spans="15:21" x14ac:dyDescent="0.25">
      <c r="O938">
        <f t="shared" si="103"/>
        <v>46.799999999999478</v>
      </c>
      <c r="P938">
        <f t="shared" si="104"/>
        <v>9.6529979801083021E-2</v>
      </c>
      <c r="Q938">
        <f t="shared" si="106"/>
        <v>127.0004667691499</v>
      </c>
      <c r="R938">
        <f t="shared" si="101"/>
        <v>0.37795117796700251</v>
      </c>
      <c r="S938">
        <f t="shared" si="102"/>
        <v>4.70066852001129E-3</v>
      </c>
      <c r="T938">
        <f t="shared" si="100"/>
        <v>1.7766232043706733E-3</v>
      </c>
      <c r="U938">
        <f t="shared" si="105"/>
        <v>1011.9606979820447</v>
      </c>
    </row>
    <row r="939" spans="15:21" x14ac:dyDescent="0.25">
      <c r="O939">
        <f t="shared" si="103"/>
        <v>46.849999999999476</v>
      </c>
      <c r="P939">
        <f t="shared" si="104"/>
        <v>9.6618810961301552E-2</v>
      </c>
      <c r="Q939">
        <f t="shared" si="106"/>
        <v>127.13086581090407</v>
      </c>
      <c r="R939">
        <f t="shared" si="101"/>
        <v>0.37819957917961888</v>
      </c>
      <c r="S939">
        <f t="shared" si="102"/>
        <v>4.6785772285324653E-3</v>
      </c>
      <c r="T939">
        <f t="shared" si="100"/>
        <v>1.769435938990326E-3</v>
      </c>
      <c r="U939">
        <f t="shared" si="105"/>
        <v>1012.2266823034338</v>
      </c>
    </row>
    <row r="940" spans="15:21" x14ac:dyDescent="0.25">
      <c r="O940">
        <f t="shared" si="103"/>
        <v>46.899999999999473</v>
      </c>
      <c r="P940">
        <f t="shared" si="104"/>
        <v>9.6707282758251065E-2</v>
      </c>
      <c r="Q940">
        <f t="shared" si="106"/>
        <v>127.26073732801704</v>
      </c>
      <c r="R940">
        <f t="shared" si="101"/>
        <v>0.37844691064655495</v>
      </c>
      <c r="S940">
        <f t="shared" si="102"/>
        <v>4.6563336474051567E-3</v>
      </c>
      <c r="T940">
        <f t="shared" si="100"/>
        <v>1.7621750838000866E-3</v>
      </c>
      <c r="U940">
        <f t="shared" si="105"/>
        <v>1012.4914170345701</v>
      </c>
    </row>
    <row r="941" spans="15:21" x14ac:dyDescent="0.25">
      <c r="O941">
        <f t="shared" si="103"/>
        <v>46.94999999999947</v>
      </c>
      <c r="P941">
        <f t="shared" si="104"/>
        <v>9.679539151244107E-2</v>
      </c>
      <c r="Q941">
        <f t="shared" si="106"/>
        <v>127.39007591920812</v>
      </c>
      <c r="R941">
        <f t="shared" si="101"/>
        <v>0.37869316294971711</v>
      </c>
      <c r="S941">
        <f t="shared" si="102"/>
        <v>4.633939524732544E-3</v>
      </c>
      <c r="T941">
        <f t="shared" si="100"/>
        <v>1.7548412155386759E-3</v>
      </c>
      <c r="U941">
        <f t="shared" si="105"/>
        <v>1012.7548935566125</v>
      </c>
    </row>
    <row r="942" spans="15:21" x14ac:dyDescent="0.25">
      <c r="O942">
        <f t="shared" si="103"/>
        <v>46.999999999999467</v>
      </c>
      <c r="P942">
        <f t="shared" si="104"/>
        <v>9.6883133573217997E-2</v>
      </c>
      <c r="Q942">
        <f t="shared" si="106"/>
        <v>127.51887622552742</v>
      </c>
      <c r="R942">
        <f t="shared" si="101"/>
        <v>0.37893832675701955</v>
      </c>
      <c r="S942">
        <f t="shared" si="102"/>
        <v>4.6113966715058885E-3</v>
      </c>
      <c r="T942">
        <f t="shared" si="100"/>
        <v>1.7474349387133308E-3</v>
      </c>
      <c r="U942">
        <f t="shared" si="105"/>
        <v>1013.0171033495249</v>
      </c>
    </row>
    <row r="943" spans="15:21" x14ac:dyDescent="0.25">
      <c r="O943">
        <f t="shared" si="103"/>
        <v>47.049999999999464</v>
      </c>
      <c r="P943">
        <f t="shared" si="104"/>
        <v>9.6970505320153666E-2</v>
      </c>
      <c r="Q943">
        <f t="shared" si="106"/>
        <v>127.64713293239437</v>
      </c>
      <c r="R943">
        <f t="shared" si="101"/>
        <v>0.37918239282604332</v>
      </c>
      <c r="S943">
        <f t="shared" si="102"/>
        <v>4.5887069611720175E-3</v>
      </c>
      <c r="T943">
        <f t="shared" ref="T943:T950" si="107">S943*R943</f>
        <v>1.7399568855147275E-3</v>
      </c>
      <c r="U943">
        <f t="shared" si="105"/>
        <v>1013.2780379956345</v>
      </c>
    </row>
    <row r="944" spans="15:21" x14ac:dyDescent="0.25">
      <c r="O944">
        <f t="shared" si="103"/>
        <v>47.099999999999461</v>
      </c>
      <c r="P944">
        <f t="shared" si="104"/>
        <v>9.7057503164429404E-2</v>
      </c>
      <c r="Q944">
        <f t="shared" si="106"/>
        <v>127.77484077162923</v>
      </c>
      <c r="R944">
        <f t="shared" si="101"/>
        <v>0.3794253520076773</v>
      </c>
      <c r="S944">
        <f t="shared" si="102"/>
        <v>4.565872329150563E-3</v>
      </c>
      <c r="T944">
        <f t="shared" si="107"/>
        <v>1.7324077157100657E-3</v>
      </c>
      <c r="U944">
        <f t="shared" si="105"/>
        <v>1013.5376891831655</v>
      </c>
    </row>
    <row r="945" spans="15:21" x14ac:dyDescent="0.25">
      <c r="O945">
        <f t="shared" si="103"/>
        <v>47.149999999999459</v>
      </c>
      <c r="P945">
        <f t="shared" si="104"/>
        <v>9.71441235502149E-2</v>
      </c>
      <c r="Q945">
        <f t="shared" si="106"/>
        <v>127.90199452347731</v>
      </c>
      <c r="R945">
        <f t="shared" si="101"/>
        <v>0.37966719524974041</v>
      </c>
      <c r="S945">
        <f t="shared" si="102"/>
        <v>4.5428947723024004E-3</v>
      </c>
      <c r="T945">
        <f t="shared" si="107"/>
        <v>1.7247881165147604E-3</v>
      </c>
      <c r="U945">
        <f t="shared" si="105"/>
        <v>1013.7960487097461</v>
      </c>
    </row>
    <row r="946" spans="15:21" x14ac:dyDescent="0.25">
      <c r="O946">
        <f t="shared" si="103"/>
        <v>47.199999999999456</v>
      </c>
      <c r="P946">
        <f t="shared" si="104"/>
        <v>9.7230362956040636E-2</v>
      </c>
      <c r="Q946">
        <f t="shared" si="106"/>
        <v>128.02858901862365</v>
      </c>
      <c r="R946">
        <f t="shared" si="101"/>
        <v>0.37990791360058224</v>
      </c>
      <c r="S946">
        <f t="shared" si="102"/>
        <v>4.5197763483476741E-3</v>
      </c>
      <c r="T946">
        <f t="shared" si="107"/>
        <v>1.7170988024420232E-3</v>
      </c>
      <c r="U946">
        <f t="shared" si="105"/>
        <v>1014.0531084858844</v>
      </c>
    </row>
    <row r="947" spans="15:21" x14ac:dyDescent="0.25">
      <c r="O947">
        <f t="shared" si="103"/>
        <v>47.249999999999453</v>
      </c>
      <c r="P947">
        <f t="shared" si="104"/>
        <v>9.7316217896162738E-2</v>
      </c>
      <c r="Q947">
        <f t="shared" si="106"/>
        <v>128.15461914019633</v>
      </c>
      <c r="R947">
        <f t="shared" si="101"/>
        <v>0.38014749821265714</v>
      </c>
      <c r="S947">
        <f t="shared" si="102"/>
        <v>4.4965191752347556E-3</v>
      </c>
      <c r="T947">
        <f t="shared" si="107"/>
        <v>1.7093405151307327E-3</v>
      </c>
      <c r="U947">
        <f t="shared" si="105"/>
        <v>1014.3088605384129</v>
      </c>
    </row>
    <row r="948" spans="15:21" x14ac:dyDescent="0.25">
      <c r="O948">
        <f t="shared" si="103"/>
        <v>47.29999999999945</v>
      </c>
      <c r="P948">
        <f t="shared" si="104"/>
        <v>9.7401684921919279E-2</v>
      </c>
      <c r="Q948">
        <f t="shared" si="106"/>
        <v>128.28007982575775</v>
      </c>
      <c r="R948">
        <f t="shared" si="101"/>
        <v>0.38038594034607104</v>
      </c>
      <c r="S948">
        <f t="shared" si="102"/>
        <v>4.4731254304603155E-3</v>
      </c>
      <c r="T948">
        <f t="shared" si="107"/>
        <v>1.7015140231515708E-3</v>
      </c>
      <c r="U948">
        <f t="shared" si="105"/>
        <v>1014.5632970138963</v>
      </c>
    </row>
    <row r="949" spans="15:21" x14ac:dyDescent="0.25">
      <c r="O949">
        <f t="shared" si="103"/>
        <v>47.349999999999447</v>
      </c>
      <c r="P949">
        <f t="shared" si="104"/>
        <v>9.748676062307686E-2</v>
      </c>
      <c r="Q949">
        <f t="shared" si="106"/>
        <v>128.4049660692811</v>
      </c>
      <c r="R949">
        <f t="shared" si="101"/>
        <v>0.38062323137209714</v>
      </c>
      <c r="S949">
        <f t="shared" si="102"/>
        <v>4.4495973503393777E-3</v>
      </c>
      <c r="T949">
        <f t="shared" si="107"/>
        <v>1.6936201217908954E-3</v>
      </c>
      <c r="U949">
        <f t="shared" si="105"/>
        <v>1014.8164101820013</v>
      </c>
    </row>
    <row r="950" spans="15:21" x14ac:dyDescent="0.25">
      <c r="O950">
        <f t="shared" si="103"/>
        <v>47.399999999999444</v>
      </c>
      <c r="P950">
        <f t="shared" si="104"/>
        <v>9.7571441629166408E-2</v>
      </c>
      <c r="Q950">
        <f t="shared" si="106"/>
        <v>128.52927292311134</v>
      </c>
      <c r="R950">
        <f t="shared" si="101"/>
        <v>0.38085936277665738</v>
      </c>
      <c r="S950">
        <f t="shared" si="102"/>
        <v>4.4259372292275497E-3</v>
      </c>
      <c r="T950">
        <f t="shared" si="107"/>
        <v>1.6856596328130892E-3</v>
      </c>
      <c r="U950">
        <f t="shared" si="105"/>
        <v>1015.0681924388256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workbookViewId="0">
      <selection activeCell="M12" sqref="M12"/>
    </sheetView>
  </sheetViews>
  <sheetFormatPr defaultRowHeight="15" x14ac:dyDescent="0.25"/>
  <sheetData>
    <row r="1" spans="1:11" x14ac:dyDescent="0.25">
      <c r="A1" t="s">
        <v>0</v>
      </c>
      <c r="B1" t="s">
        <v>31</v>
      </c>
      <c r="E1" t="s">
        <v>34</v>
      </c>
      <c r="F1">
        <f>231/1728</f>
        <v>0.13368055555555555</v>
      </c>
      <c r="H1" t="s">
        <v>33</v>
      </c>
      <c r="I1" t="s">
        <v>0</v>
      </c>
      <c r="J1" t="s">
        <v>37</v>
      </c>
      <c r="K1" t="s">
        <v>38</v>
      </c>
    </row>
    <row r="2" spans="1:11" x14ac:dyDescent="0.25">
      <c r="A2">
        <v>0</v>
      </c>
      <c r="B2" s="1">
        <v>0.88</v>
      </c>
      <c r="E2" t="s">
        <v>35</v>
      </c>
      <c r="F2">
        <v>3</v>
      </c>
      <c r="H2">
        <v>0</v>
      </c>
      <c r="I2">
        <v>0</v>
      </c>
      <c r="J2">
        <f>MATCH(I2,A$2:A$14,1)</f>
        <v>1</v>
      </c>
      <c r="K2">
        <f ca="1">(OFFSET(B$2,J2-1,0)*(OFFSET(A$2,J2,0)-I2)+OFFSET(B$2,J2,0)*(I2-OFFSET(A$2,J2-1,0)))/(OFFSET(A$2,J2,0)-OFFSET(A$2,J2-1,0))</f>
        <v>0.88000000000000012</v>
      </c>
    </row>
    <row r="3" spans="1:11" x14ac:dyDescent="0.25">
      <c r="A3">
        <v>10</v>
      </c>
      <c r="B3" s="1">
        <v>0.71</v>
      </c>
      <c r="E3" t="s">
        <v>36</v>
      </c>
      <c r="F3">
        <v>14.7</v>
      </c>
      <c r="H3">
        <f>H2+$F$2</f>
        <v>3</v>
      </c>
      <c r="I3">
        <f ca="1">I2+K2*F$2*F$3/(60*F$1)</f>
        <v>4.8384000000000009</v>
      </c>
      <c r="J3">
        <f ca="1">MATCH(I3,A$2:A$14,1)</f>
        <v>1</v>
      </c>
      <c r="K3">
        <f ca="1">(OFFSET(B$2,J3-1,0)*(OFFSET(A$2,J3,0)-I3)+OFFSET(B$2,J3,0)*(I3-OFFSET(A$2,J3-1,0)))/(OFFSET(A$2,J3,0)-OFFSET(A$2,J3-1,0))</f>
        <v>0.7977472000000001</v>
      </c>
    </row>
    <row r="4" spans="1:11" x14ac:dyDescent="0.25">
      <c r="A4">
        <v>20</v>
      </c>
      <c r="B4" s="1">
        <v>0.67</v>
      </c>
      <c r="H4">
        <f t="shared" ref="H4:H47" si="0">H3+$F$2</f>
        <v>6</v>
      </c>
      <c r="I4">
        <f t="shared" ref="I4:I47" ca="1" si="1">I3+K3*F$2*F$3/(60*F$1)</f>
        <v>9.2245591505454563</v>
      </c>
      <c r="J4">
        <f t="shared" ref="J4:J47" ca="1" si="2">MATCH(I4,A$2:A$14,1)</f>
        <v>1</v>
      </c>
      <c r="K4">
        <f t="shared" ref="K4:K47" ca="1" si="3">(OFFSET(B$2,J4-1,0)*(OFFSET(A$2,J4,0)-I4)+OFFSET(B$2,J4,0)*(I4-OFFSET(A$2,J4-1,0)))/(OFFSET(A$2,J4,0)-OFFSET(A$2,J4-1,0))</f>
        <v>0.72318249444072724</v>
      </c>
    </row>
    <row r="5" spans="1:11" x14ac:dyDescent="0.25">
      <c r="A5">
        <v>30</v>
      </c>
      <c r="B5" s="1">
        <v>0.64</v>
      </c>
      <c r="H5">
        <f t="shared" si="0"/>
        <v>9</v>
      </c>
      <c r="I5">
        <f t="shared" ca="1" si="1"/>
        <v>13.200747992706837</v>
      </c>
      <c r="J5">
        <f t="shared" ca="1" si="2"/>
        <v>2</v>
      </c>
      <c r="K5">
        <f t="shared" ca="1" si="3"/>
        <v>0.69719700802917262</v>
      </c>
    </row>
    <row r="6" spans="1:11" x14ac:dyDescent="0.25">
      <c r="A6">
        <v>40</v>
      </c>
      <c r="B6" s="1">
        <v>0.6</v>
      </c>
      <c r="H6">
        <f t="shared" si="0"/>
        <v>12</v>
      </c>
      <c r="I6">
        <f t="shared" ca="1" si="1"/>
        <v>17.034063905943597</v>
      </c>
      <c r="J6">
        <f t="shared" ca="1" si="2"/>
        <v>2</v>
      </c>
      <c r="K6">
        <f t="shared" ca="1" si="3"/>
        <v>0.68186374437622566</v>
      </c>
    </row>
    <row r="7" spans="1:11" x14ac:dyDescent="0.25">
      <c r="A7">
        <v>50</v>
      </c>
      <c r="B7" s="1">
        <v>0.56999999999999995</v>
      </c>
      <c r="H7">
        <f t="shared" si="0"/>
        <v>15</v>
      </c>
      <c r="I7">
        <f t="shared" ca="1" si="1"/>
        <v>20.783074747750337</v>
      </c>
      <c r="J7">
        <f t="shared" ca="1" si="2"/>
        <v>3</v>
      </c>
      <c r="K7">
        <f t="shared" ca="1" si="3"/>
        <v>0.66765077575674892</v>
      </c>
    </row>
    <row r="8" spans="1:11" x14ac:dyDescent="0.25">
      <c r="A8">
        <v>60</v>
      </c>
      <c r="B8" s="1">
        <v>0.53</v>
      </c>
      <c r="H8">
        <f t="shared" si="0"/>
        <v>18</v>
      </c>
      <c r="I8">
        <f t="shared" ca="1" si="1"/>
        <v>24.45394010391108</v>
      </c>
      <c r="J8">
        <f t="shared" ca="1" si="2"/>
        <v>3</v>
      </c>
      <c r="K8">
        <f t="shared" ca="1" si="3"/>
        <v>0.65663817968826677</v>
      </c>
    </row>
    <row r="9" spans="1:11" x14ac:dyDescent="0.25">
      <c r="A9">
        <v>70</v>
      </c>
      <c r="B9" s="1">
        <v>0.47999999999999993</v>
      </c>
      <c r="H9">
        <f t="shared" si="0"/>
        <v>21</v>
      </c>
      <c r="I9">
        <f t="shared" ca="1" si="1"/>
        <v>28.064256204597115</v>
      </c>
      <c r="J9">
        <f t="shared" ca="1" si="2"/>
        <v>3</v>
      </c>
      <c r="K9">
        <f t="shared" ca="1" si="3"/>
        <v>0.64580723138620866</v>
      </c>
    </row>
    <row r="10" spans="1:11" x14ac:dyDescent="0.25">
      <c r="A10">
        <v>80</v>
      </c>
      <c r="B10" s="1">
        <v>0.45</v>
      </c>
      <c r="H10">
        <f t="shared" si="0"/>
        <v>24</v>
      </c>
      <c r="I10">
        <f t="shared" ca="1" si="1"/>
        <v>31.615021782255106</v>
      </c>
      <c r="J10">
        <f t="shared" ca="1" si="2"/>
        <v>4</v>
      </c>
      <c r="K10">
        <f t="shared" ca="1" si="3"/>
        <v>0.63353991287097955</v>
      </c>
    </row>
    <row r="11" spans="1:11" x14ac:dyDescent="0.25">
      <c r="A11">
        <v>90</v>
      </c>
      <c r="B11" s="1">
        <v>0.43</v>
      </c>
      <c r="H11">
        <f t="shared" si="0"/>
        <v>27</v>
      </c>
      <c r="I11">
        <f t="shared" ca="1" si="1"/>
        <v>35.09833941229482</v>
      </c>
      <c r="J11">
        <f t="shared" ca="1" si="2"/>
        <v>4</v>
      </c>
      <c r="K11">
        <f t="shared" ca="1" si="3"/>
        <v>0.61960664235082075</v>
      </c>
    </row>
    <row r="12" spans="1:11" x14ac:dyDescent="0.25">
      <c r="A12">
        <v>100</v>
      </c>
      <c r="B12" s="1">
        <v>0.39</v>
      </c>
      <c r="H12">
        <f t="shared" si="0"/>
        <v>30</v>
      </c>
      <c r="I12">
        <f t="shared" ca="1" si="1"/>
        <v>38.505049387692786</v>
      </c>
      <c r="J12">
        <f t="shared" ca="1" si="2"/>
        <v>4</v>
      </c>
      <c r="K12">
        <f t="shared" ca="1" si="3"/>
        <v>0.60597980244922878</v>
      </c>
    </row>
    <row r="13" spans="1:11" x14ac:dyDescent="0.25">
      <c r="A13">
        <v>110</v>
      </c>
      <c r="B13" s="1">
        <v>0.36</v>
      </c>
      <c r="H13">
        <f t="shared" si="0"/>
        <v>33</v>
      </c>
      <c r="I13">
        <f t="shared" ca="1" si="1"/>
        <v>41.836836519704548</v>
      </c>
      <c r="J13">
        <f t="shared" ca="1" si="2"/>
        <v>5</v>
      </c>
      <c r="K13">
        <f t="shared" ca="1" si="3"/>
        <v>0.59448949044088639</v>
      </c>
    </row>
    <row r="14" spans="1:11" x14ac:dyDescent="0.25">
      <c r="A14">
        <v>120</v>
      </c>
      <c r="B14" s="1">
        <v>0.33999999999999997</v>
      </c>
      <c r="H14">
        <f t="shared" si="0"/>
        <v>36</v>
      </c>
      <c r="I14">
        <f t="shared" ca="1" si="1"/>
        <v>45.105447827146804</v>
      </c>
      <c r="J14">
        <f t="shared" ca="1" si="2"/>
        <v>5</v>
      </c>
      <c r="K14">
        <f t="shared" ca="1" si="3"/>
        <v>0.58468365651855958</v>
      </c>
    </row>
    <row r="15" spans="1:11" x14ac:dyDescent="0.25">
      <c r="A15">
        <v>121</v>
      </c>
      <c r="B15" s="1" t="e">
        <f>NA()</f>
        <v>#N/A</v>
      </c>
      <c r="H15">
        <f t="shared" si="0"/>
        <v>39</v>
      </c>
      <c r="I15">
        <f t="shared" ca="1" si="1"/>
        <v>48.320144876805209</v>
      </c>
      <c r="J15">
        <f t="shared" ca="1" si="2"/>
        <v>5</v>
      </c>
      <c r="K15">
        <f t="shared" ca="1" si="3"/>
        <v>0.57503956536958434</v>
      </c>
    </row>
    <row r="16" spans="1:11" x14ac:dyDescent="0.25">
      <c r="H16">
        <f t="shared" si="0"/>
        <v>42</v>
      </c>
      <c r="I16">
        <f t="shared" ca="1" si="1"/>
        <v>51.481816959855429</v>
      </c>
      <c r="J16">
        <f t="shared" ca="1" si="2"/>
        <v>6</v>
      </c>
      <c r="K16">
        <f t="shared" ca="1" si="3"/>
        <v>0.56407273216057818</v>
      </c>
    </row>
    <row r="17" spans="8:11" x14ac:dyDescent="0.25">
      <c r="H17">
        <f t="shared" si="0"/>
        <v>45</v>
      </c>
      <c r="I17">
        <f t="shared" ca="1" si="1"/>
        <v>54.58319139995286</v>
      </c>
      <c r="J17">
        <f t="shared" ca="1" si="2"/>
        <v>6</v>
      </c>
      <c r="K17">
        <f t="shared" ca="1" si="3"/>
        <v>0.5516672344001885</v>
      </c>
    </row>
    <row r="18" spans="8:11" x14ac:dyDescent="0.25">
      <c r="H18">
        <f t="shared" si="0"/>
        <v>48</v>
      </c>
      <c r="I18">
        <f t="shared" ca="1" si="1"/>
        <v>57.616358157818624</v>
      </c>
      <c r="J18">
        <f t="shared" ca="1" si="2"/>
        <v>6</v>
      </c>
      <c r="K18">
        <f t="shared" ca="1" si="3"/>
        <v>0.53953456736872552</v>
      </c>
    </row>
    <row r="19" spans="8:11" x14ac:dyDescent="0.25">
      <c r="H19">
        <f t="shared" si="0"/>
        <v>51</v>
      </c>
      <c r="I19">
        <f t="shared" ca="1" si="1"/>
        <v>60.582817306405943</v>
      </c>
      <c r="J19">
        <f t="shared" ca="1" si="2"/>
        <v>7</v>
      </c>
      <c r="K19">
        <f t="shared" ca="1" si="3"/>
        <v>0.5270859134679704</v>
      </c>
    </row>
    <row r="20" spans="8:11" x14ac:dyDescent="0.25">
      <c r="H20">
        <f t="shared" si="0"/>
        <v>54</v>
      </c>
      <c r="I20">
        <f t="shared" ca="1" si="1"/>
        <v>63.480831492455295</v>
      </c>
      <c r="J20">
        <f t="shared" ca="1" si="2"/>
        <v>7</v>
      </c>
      <c r="K20">
        <f t="shared" ca="1" si="3"/>
        <v>0.5125958425377235</v>
      </c>
    </row>
    <row r="21" spans="8:11" x14ac:dyDescent="0.25">
      <c r="H21">
        <f t="shared" si="0"/>
        <v>57</v>
      </c>
      <c r="I21">
        <f t="shared" ca="1" si="1"/>
        <v>66.299176633971797</v>
      </c>
      <c r="J21">
        <f t="shared" ca="1" si="2"/>
        <v>7</v>
      </c>
      <c r="K21">
        <f t="shared" ca="1" si="3"/>
        <v>0.49850411683014101</v>
      </c>
    </row>
    <row r="22" spans="8:11" x14ac:dyDescent="0.25">
      <c r="H22">
        <f t="shared" si="0"/>
        <v>60</v>
      </c>
      <c r="I22">
        <f t="shared" ca="1" si="1"/>
        <v>69.040042905416058</v>
      </c>
      <c r="J22">
        <f t="shared" ca="1" si="2"/>
        <v>7</v>
      </c>
      <c r="K22">
        <f t="shared" ca="1" si="3"/>
        <v>0.48479978547291963</v>
      </c>
    </row>
    <row r="23" spans="8:11" x14ac:dyDescent="0.25">
      <c r="H23">
        <f t="shared" si="0"/>
        <v>63</v>
      </c>
      <c r="I23">
        <f t="shared" ca="1" si="1"/>
        <v>71.705560271361705</v>
      </c>
      <c r="J23">
        <f t="shared" ca="1" si="2"/>
        <v>8</v>
      </c>
      <c r="K23">
        <f t="shared" ca="1" si="3"/>
        <v>0.47488331918591487</v>
      </c>
    </row>
    <row r="24" spans="8:11" x14ac:dyDescent="0.25">
      <c r="H24">
        <f t="shared" si="0"/>
        <v>66</v>
      </c>
      <c r="I24">
        <f t="shared" ca="1" si="1"/>
        <v>74.316555102667536</v>
      </c>
      <c r="J24">
        <f t="shared" ca="1" si="2"/>
        <v>8</v>
      </c>
      <c r="K24">
        <f t="shared" ca="1" si="3"/>
        <v>0.46705033469199736</v>
      </c>
    </row>
    <row r="25" spans="8:11" x14ac:dyDescent="0.25">
      <c r="H25">
        <f t="shared" si="0"/>
        <v>69</v>
      </c>
      <c r="I25">
        <f t="shared" ca="1" si="1"/>
        <v>76.884482761046812</v>
      </c>
      <c r="J25">
        <f t="shared" ca="1" si="2"/>
        <v>8</v>
      </c>
      <c r="K25">
        <f t="shared" ca="1" si="3"/>
        <v>0.45934655171685962</v>
      </c>
    </row>
    <row r="26" spans="8:11" x14ac:dyDescent="0.25">
      <c r="H26">
        <f t="shared" si="0"/>
        <v>72</v>
      </c>
      <c r="I26">
        <f t="shared" ca="1" si="1"/>
        <v>79.410053619940967</v>
      </c>
      <c r="J26">
        <f t="shared" ca="1" si="2"/>
        <v>8</v>
      </c>
      <c r="K26">
        <f t="shared" ca="1" si="3"/>
        <v>0.45176983914017715</v>
      </c>
    </row>
    <row r="27" spans="8:11" x14ac:dyDescent="0.25">
      <c r="H27">
        <f t="shared" si="0"/>
        <v>75</v>
      </c>
      <c r="I27">
        <f t="shared" ca="1" si="1"/>
        <v>81.893966335504416</v>
      </c>
      <c r="J27">
        <f t="shared" ca="1" si="2"/>
        <v>9</v>
      </c>
      <c r="K27">
        <f t="shared" ca="1" si="3"/>
        <v>0.44621206732899116</v>
      </c>
    </row>
    <row r="28" spans="8:11" x14ac:dyDescent="0.25">
      <c r="H28">
        <f t="shared" si="0"/>
        <v>78</v>
      </c>
      <c r="I28">
        <f t="shared" ca="1" si="1"/>
        <v>84.347321411145998</v>
      </c>
      <c r="J28">
        <f t="shared" ca="1" si="2"/>
        <v>9</v>
      </c>
      <c r="K28">
        <f t="shared" ca="1" si="3"/>
        <v>0.44130535717770802</v>
      </c>
    </row>
    <row r="29" spans="8:11" x14ac:dyDescent="0.25">
      <c r="H29">
        <f t="shared" si="0"/>
        <v>81</v>
      </c>
      <c r="I29">
        <f t="shared" ca="1" si="1"/>
        <v>86.773698502246702</v>
      </c>
      <c r="J29">
        <f t="shared" ca="1" si="2"/>
        <v>9</v>
      </c>
      <c r="K29">
        <f t="shared" ca="1" si="3"/>
        <v>0.43645260299550659</v>
      </c>
    </row>
    <row r="30" spans="8:11" x14ac:dyDescent="0.25">
      <c r="H30">
        <f t="shared" si="0"/>
        <v>84</v>
      </c>
      <c r="I30">
        <f t="shared" ca="1" si="1"/>
        <v>89.173394268534722</v>
      </c>
      <c r="J30">
        <f t="shared" ca="1" si="2"/>
        <v>9</v>
      </c>
      <c r="K30">
        <f t="shared" ca="1" si="3"/>
        <v>0.43165321146293056</v>
      </c>
    </row>
    <row r="31" spans="8:11" x14ac:dyDescent="0.25">
      <c r="H31">
        <f t="shared" si="0"/>
        <v>87</v>
      </c>
      <c r="I31">
        <f t="shared" ca="1" si="1"/>
        <v>91.546702107559994</v>
      </c>
      <c r="J31">
        <f t="shared" ca="1" si="2"/>
        <v>10</v>
      </c>
      <c r="K31">
        <f t="shared" ca="1" si="3"/>
        <v>0.42381319156976005</v>
      </c>
    </row>
    <row r="32" spans="8:11" x14ac:dyDescent="0.25">
      <c r="H32">
        <f t="shared" si="0"/>
        <v>90</v>
      </c>
      <c r="I32">
        <f t="shared" ca="1" si="1"/>
        <v>93.876904091754454</v>
      </c>
      <c r="J32">
        <f t="shared" ca="1" si="2"/>
        <v>10</v>
      </c>
      <c r="K32">
        <f t="shared" ca="1" si="3"/>
        <v>0.41449238363298219</v>
      </c>
    </row>
    <row r="33" spans="8:11" x14ac:dyDescent="0.25">
      <c r="H33">
        <f t="shared" si="0"/>
        <v>93</v>
      </c>
      <c r="I33">
        <f t="shared" ca="1" si="1"/>
        <v>96.155858579220165</v>
      </c>
      <c r="J33">
        <f t="shared" ca="1" si="2"/>
        <v>10</v>
      </c>
      <c r="K33">
        <f t="shared" ca="1" si="3"/>
        <v>0.40537656568311931</v>
      </c>
    </row>
    <row r="34" spans="8:11" x14ac:dyDescent="0.25">
      <c r="H34">
        <f t="shared" si="0"/>
        <v>96</v>
      </c>
      <c r="I34">
        <f t="shared" ca="1" si="1"/>
        <v>98.384692642176077</v>
      </c>
      <c r="J34">
        <f t="shared" ca="1" si="2"/>
        <v>10</v>
      </c>
      <c r="K34">
        <f t="shared" ca="1" si="3"/>
        <v>0.39646122943129569</v>
      </c>
    </row>
    <row r="35" spans="8:11" x14ac:dyDescent="0.25">
      <c r="H35">
        <f t="shared" si="0"/>
        <v>99</v>
      </c>
      <c r="I35">
        <f t="shared" ca="1" si="1"/>
        <v>100.56450856544923</v>
      </c>
      <c r="J35">
        <f t="shared" ca="1" si="2"/>
        <v>11</v>
      </c>
      <c r="K35">
        <f t="shared" ca="1" si="3"/>
        <v>0.38830647430365228</v>
      </c>
    </row>
    <row r="36" spans="8:11" x14ac:dyDescent="0.25">
      <c r="H36">
        <f t="shared" si="0"/>
        <v>102</v>
      </c>
      <c r="I36">
        <f t="shared" ca="1" si="1"/>
        <v>102.69948816234786</v>
      </c>
      <c r="J36">
        <f t="shared" ca="1" si="2"/>
        <v>11</v>
      </c>
      <c r="K36">
        <f t="shared" ca="1" si="3"/>
        <v>0.38190153551295641</v>
      </c>
    </row>
    <row r="37" spans="8:11" x14ac:dyDescent="0.25">
      <c r="H37">
        <f t="shared" si="0"/>
        <v>105</v>
      </c>
      <c r="I37">
        <f t="shared" ca="1" si="1"/>
        <v>104.79925224124092</v>
      </c>
      <c r="J37">
        <f t="shared" ca="1" si="2"/>
        <v>11</v>
      </c>
      <c r="K37">
        <f t="shared" ca="1" si="3"/>
        <v>0.37560224327627723</v>
      </c>
    </row>
    <row r="38" spans="8:11" x14ac:dyDescent="0.25">
      <c r="H38">
        <f t="shared" si="0"/>
        <v>108</v>
      </c>
      <c r="I38">
        <f t="shared" ca="1" si="1"/>
        <v>106.86438166609085</v>
      </c>
      <c r="J38">
        <f t="shared" ca="1" si="2"/>
        <v>11</v>
      </c>
      <c r="K38">
        <f t="shared" ca="1" si="3"/>
        <v>0.36940685500172743</v>
      </c>
    </row>
    <row r="39" spans="8:11" x14ac:dyDescent="0.25">
      <c r="H39">
        <f t="shared" si="0"/>
        <v>111</v>
      </c>
      <c r="I39">
        <f t="shared" ca="1" si="1"/>
        <v>108.89544771977307</v>
      </c>
      <c r="J39">
        <f t="shared" ca="1" si="2"/>
        <v>11</v>
      </c>
      <c r="K39">
        <f t="shared" ca="1" si="3"/>
        <v>0.36331365684068079</v>
      </c>
    </row>
    <row r="40" spans="8:11" x14ac:dyDescent="0.25">
      <c r="H40">
        <f t="shared" si="0"/>
        <v>114</v>
      </c>
      <c r="I40">
        <f t="shared" ca="1" si="1"/>
        <v>110.89301226211165</v>
      </c>
      <c r="J40">
        <f t="shared" ca="1" si="2"/>
        <v>12</v>
      </c>
      <c r="K40">
        <f t="shared" ca="1" si="3"/>
        <v>0.35821397547577666</v>
      </c>
    </row>
    <row r="41" spans="8:11" x14ac:dyDescent="0.25">
      <c r="H41">
        <f t="shared" si="0"/>
        <v>117</v>
      </c>
      <c r="I41">
        <f t="shared" ca="1" si="1"/>
        <v>112.8625378290912</v>
      </c>
      <c r="J41">
        <f t="shared" ca="1" si="2"/>
        <v>12</v>
      </c>
      <c r="K41">
        <f t="shared" ca="1" si="3"/>
        <v>0.35427492434181762</v>
      </c>
    </row>
    <row r="42" spans="8:11" x14ac:dyDescent="0.25">
      <c r="H42">
        <f t="shared" si="0"/>
        <v>120</v>
      </c>
      <c r="I42">
        <f t="shared" ca="1" si="1"/>
        <v>114.81040577674511</v>
      </c>
      <c r="J42">
        <f t="shared" ca="1" si="2"/>
        <v>12</v>
      </c>
      <c r="K42">
        <f t="shared" ca="1" si="3"/>
        <v>0.35037918844650973</v>
      </c>
    </row>
    <row r="43" spans="8:11" x14ac:dyDescent="0.25">
      <c r="H43">
        <f t="shared" si="0"/>
        <v>123</v>
      </c>
      <c r="I43">
        <f t="shared" ca="1" si="1"/>
        <v>116.73685426013101</v>
      </c>
      <c r="J43">
        <f t="shared" ca="1" si="2"/>
        <v>12</v>
      </c>
      <c r="K43">
        <f t="shared" ca="1" si="3"/>
        <v>0.34652629147973796</v>
      </c>
    </row>
    <row r="44" spans="8:11" x14ac:dyDescent="0.25">
      <c r="H44">
        <f t="shared" si="0"/>
        <v>126</v>
      </c>
      <c r="I44">
        <f t="shared" ca="1" si="1"/>
        <v>118.64211881546687</v>
      </c>
      <c r="J44">
        <f t="shared" ca="1" si="2"/>
        <v>12</v>
      </c>
      <c r="K44">
        <f t="shared" ca="1" si="3"/>
        <v>0.34271576236906626</v>
      </c>
    </row>
    <row r="45" spans="8:11" x14ac:dyDescent="0.25">
      <c r="H45">
        <f t="shared" si="0"/>
        <v>129</v>
      </c>
      <c r="I45">
        <f t="shared" ca="1" si="1"/>
        <v>120.5264323889288</v>
      </c>
      <c r="J45">
        <f t="shared" ca="1" si="2"/>
        <v>13</v>
      </c>
      <c r="K45" t="e">
        <f t="shared" ca="1" si="3"/>
        <v>#N/A</v>
      </c>
    </row>
    <row r="46" spans="8:11" x14ac:dyDescent="0.25">
      <c r="H46">
        <f t="shared" si="0"/>
        <v>132</v>
      </c>
      <c r="I46" t="e">
        <f t="shared" ca="1" si="1"/>
        <v>#N/A</v>
      </c>
      <c r="J46" t="e">
        <f t="shared" ca="1" si="2"/>
        <v>#N/A</v>
      </c>
      <c r="K46" t="e">
        <f t="shared" ca="1" si="3"/>
        <v>#N/A</v>
      </c>
    </row>
    <row r="47" spans="8:11" x14ac:dyDescent="0.25">
      <c r="H47">
        <f t="shared" si="0"/>
        <v>135</v>
      </c>
      <c r="I47" t="e">
        <f t="shared" ca="1" si="1"/>
        <v>#N/A</v>
      </c>
      <c r="J47" t="e">
        <f t="shared" ca="1" si="2"/>
        <v>#N/A</v>
      </c>
      <c r="K47" t="e">
        <f t="shared" ca="1" si="3"/>
        <v>#N/A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Compressor Model</vt:lpstr>
      <vt:lpstr>GeeTwo's calc</vt:lpstr>
      <vt:lpstr>cm_cfm</vt:lpstr>
      <vt:lpstr>cm_psi</vt:lpstr>
      <vt:lpstr>coef0</vt:lpstr>
      <vt:lpstr>coef1</vt:lpstr>
      <vt:lpstr>coef2</vt:lpstr>
      <vt:lpstr>coef3</vt:lpstr>
      <vt:lpstr>coef4</vt:lpstr>
      <vt:lpstr>coef5</vt:lpstr>
      <vt:lpstr>dt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Hill</dc:creator>
  <cp:lastModifiedBy>gus2</cp:lastModifiedBy>
  <dcterms:created xsi:type="dcterms:W3CDTF">2014-08-14T00:16:14Z</dcterms:created>
  <dcterms:modified xsi:type="dcterms:W3CDTF">2015-02-01T04:57:51Z</dcterms:modified>
</cp:coreProperties>
</file>