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brmfi\Documents\School\2022-2023\Robotics\"/>
    </mc:Choice>
  </mc:AlternateContent>
  <xr:revisionPtr revIDLastSave="0" documentId="13_ncr:1_{F13C6A90-0969-498A-89C7-259CF4599CB1}" xr6:coauthVersionLast="47" xr6:coauthVersionMax="47" xr10:uidLastSave="{00000000-0000-0000-0000-000000000000}"/>
  <bookViews>
    <workbookView xWindow="-28920" yWindow="-1950" windowWidth="29040" windowHeight="15720" xr2:uid="{00000000-000D-0000-FFFF-FFFF00000000}"/>
  </bookViews>
  <sheets>
    <sheet name="Season Data" sheetId="4" r:id="rId1"/>
    <sheet name="Week 3 Drivetrains" sheetId="5" r:id="rId2"/>
    <sheet name="Week 2 Drivetrains" sheetId="3" r:id="rId3"/>
    <sheet name="Week 1 Drivetrains" sheetId="2" r:id="rId4"/>
    <sheet name="GSD-Teams by Drive Train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4" l="1"/>
  <c r="E2" i="5"/>
  <c r="E6" i="4" s="1"/>
  <c r="D2" i="5"/>
  <c r="D6" i="4" s="1"/>
  <c r="C2" i="5"/>
  <c r="C6" i="4" s="1"/>
  <c r="B2" i="5"/>
  <c r="E2" i="3"/>
  <c r="E5" i="4" s="1"/>
  <c r="D2" i="3"/>
  <c r="D5" i="4" s="1"/>
  <c r="C2" i="3"/>
  <c r="C5" i="4" s="1"/>
  <c r="B2" i="3"/>
  <c r="E2" i="2"/>
  <c r="E4" i="4" s="1"/>
  <c r="D2" i="2"/>
  <c r="D4" i="4" s="1"/>
  <c r="C2" i="2"/>
  <c r="C4" i="4" s="1"/>
  <c r="B2" i="2"/>
  <c r="B4" i="4" s="1"/>
  <c r="F1" i="1"/>
  <c r="D1" i="1"/>
  <c r="B1" i="1"/>
  <c r="F2" i="5" l="1"/>
  <c r="F6" i="4" s="1"/>
  <c r="B6" i="4"/>
  <c r="B2" i="4" s="1"/>
  <c r="G2" i="5"/>
  <c r="E2" i="4"/>
  <c r="C2" i="4"/>
  <c r="D2" i="4"/>
  <c r="G2" i="3"/>
  <c r="F2" i="3"/>
  <c r="G2" i="2"/>
  <c r="F2" i="2"/>
  <c r="B3" i="5" l="1"/>
  <c r="D3" i="5"/>
  <c r="C3" i="5"/>
  <c r="H2" i="5"/>
  <c r="H6" i="4" s="1"/>
  <c r="G6" i="4"/>
  <c r="B3" i="2"/>
  <c r="F4" i="4"/>
  <c r="H2" i="2"/>
  <c r="H4" i="4" s="1"/>
  <c r="G4" i="4"/>
  <c r="G2" i="4"/>
  <c r="H2" i="4" s="1"/>
  <c r="D3" i="3"/>
  <c r="F5" i="4"/>
  <c r="F2" i="4"/>
  <c r="B3" i="4" s="1"/>
  <c r="H2" i="3"/>
  <c r="H5" i="4" s="1"/>
  <c r="G5" i="4"/>
  <c r="B3" i="3"/>
  <c r="C3" i="3"/>
  <c r="D3" i="2"/>
  <c r="C3" i="2"/>
  <c r="C3" i="4" l="1"/>
  <c r="D3" i="4"/>
</calcChain>
</file>

<file path=xl/sharedStrings.xml><?xml version="1.0" encoding="utf-8"?>
<sst xmlns="http://schemas.openxmlformats.org/spreadsheetml/2006/main" count="138" uniqueCount="105">
  <si>
    <t>Swerve</t>
  </si>
  <si>
    <t>Custom Tank</t>
  </si>
  <si>
    <t>KOP</t>
  </si>
  <si>
    <t>Other</t>
  </si>
  <si>
    <t>Event</t>
  </si>
  <si>
    <t>Tank/KOP</t>
  </si>
  <si>
    <t>Granite State</t>
  </si>
  <si>
    <t>Unknown</t>
  </si>
  <si>
    <t>Hatboro Horsham</t>
  </si>
  <si>
    <t>Total</t>
  </si>
  <si>
    <t>Total Percentage</t>
  </si>
  <si>
    <t>Hueneme Port</t>
  </si>
  <si>
    <t>Blacksburg</t>
  </si>
  <si>
    <t>South Florida</t>
  </si>
  <si>
    <t>SE Mass</t>
  </si>
  <si>
    <t>Georgian College</t>
  </si>
  <si>
    <t>Glacier Peak</t>
  </si>
  <si>
    <t>Newmarket</t>
  </si>
  <si>
    <t>ISR #1</t>
  </si>
  <si>
    <t>Canadian Pacific</t>
  </si>
  <si>
    <t>ISR #2</t>
  </si>
  <si>
    <t>Arkansas</t>
  </si>
  <si>
    <t>Lake Superior</t>
  </si>
  <si>
    <t>Northern Lights</t>
  </si>
  <si>
    <t>Monterrey</t>
  </si>
  <si>
    <t>Utah</t>
  </si>
  <si>
    <t>Albany (GA)</t>
  </si>
  <si>
    <t>Calvin University</t>
  </si>
  <si>
    <t>Jackson</t>
  </si>
  <si>
    <t>Kettering 1</t>
  </si>
  <si>
    <t>Milford</t>
  </si>
  <si>
    <t>Waco</t>
  </si>
  <si>
    <t>Clackamas Academy</t>
  </si>
  <si>
    <t>Mishawaka</t>
  </si>
  <si>
    <t>UNC Asheville</t>
  </si>
  <si>
    <t>Dallas</t>
  </si>
  <si>
    <t>% Reported</t>
  </si>
  <si>
    <t>Reported</t>
  </si>
  <si>
    <t xml:space="preserve">Midwest </t>
  </si>
  <si>
    <t>St. Louis</t>
  </si>
  <si>
    <t>Great Northern</t>
  </si>
  <si>
    <t>Oklahoma</t>
  </si>
  <si>
    <t>Dalton</t>
  </si>
  <si>
    <t>Kettering #2</t>
  </si>
  <si>
    <t>Lansing</t>
  </si>
  <si>
    <t>St. Joseph</t>
  </si>
  <si>
    <t>Belton</t>
  </si>
  <si>
    <t>Wilsonville</t>
  </si>
  <si>
    <t>Central Valley</t>
  </si>
  <si>
    <t>Orange County</t>
  </si>
  <si>
    <t>Ventura County</t>
  </si>
  <si>
    <t>Southern Cross</t>
  </si>
  <si>
    <t>Waterbury</t>
  </si>
  <si>
    <t>Bethesda</t>
  </si>
  <si>
    <t>Wayne State</t>
  </si>
  <si>
    <t>Johnston County</t>
  </si>
  <si>
    <t>Mount Olive</t>
  </si>
  <si>
    <t>Rhode Island</t>
  </si>
  <si>
    <t>Anderson</t>
  </si>
  <si>
    <t>Princeton</t>
  </si>
  <si>
    <t>Channelview</t>
  </si>
  <si>
    <t>ISR #3</t>
  </si>
  <si>
    <t>Escanaba</t>
  </si>
  <si>
    <t>Week 1</t>
  </si>
  <si>
    <t>Week 2</t>
  </si>
  <si>
    <t>Week 3</t>
  </si>
  <si>
    <t>Week 4</t>
  </si>
  <si>
    <t>Week 5</t>
  </si>
  <si>
    <t>Week 6</t>
  </si>
  <si>
    <t>District Champs</t>
  </si>
  <si>
    <t>Worlds</t>
  </si>
  <si>
    <t>Einstein</t>
  </si>
  <si>
    <t>ISR #4</t>
  </si>
  <si>
    <t>Orlando</t>
  </si>
  <si>
    <t>Finger Lakes</t>
  </si>
  <si>
    <t>Miami Valley</t>
  </si>
  <si>
    <t>Central Illinois</t>
  </si>
  <si>
    <t>Heartland</t>
  </si>
  <si>
    <t>Magnolia</t>
  </si>
  <si>
    <t>Puebla</t>
  </si>
  <si>
    <t>Arizona East</t>
  </si>
  <si>
    <t>Brazil</t>
  </si>
  <si>
    <t>Western NE</t>
  </si>
  <si>
    <t>Belleville</t>
  </si>
  <si>
    <t>Detroit</t>
  </si>
  <si>
    <t>Muskegon</t>
  </si>
  <si>
    <t>Standish-Sterling</t>
  </si>
  <si>
    <t>Traverse City</t>
  </si>
  <si>
    <t>Fort Worth</t>
  </si>
  <si>
    <t>San Antonio</t>
  </si>
  <si>
    <t>SunDome</t>
  </si>
  <si>
    <t>Los Angeles</t>
  </si>
  <si>
    <t>San Francisco</t>
  </si>
  <si>
    <t>Gwinnett</t>
  </si>
  <si>
    <t>North Shore</t>
  </si>
  <si>
    <t>Mecklenburg County</t>
  </si>
  <si>
    <t>Wake County</t>
  </si>
  <si>
    <t>Robbinsville</t>
  </si>
  <si>
    <t>Western Univ. Eng.</t>
  </si>
  <si>
    <t>Humber College</t>
  </si>
  <si>
    <t>Springside Chestnut Hill</t>
  </si>
  <si>
    <t>Alexandria</t>
  </si>
  <si>
    <t>Portsmouth</t>
  </si>
  <si>
    <t>Bonney Lake</t>
  </si>
  <si>
    <t>Long Island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</si>
</sst>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B07E4-00BF-4911-8DAB-52DC305674EB}">
  <dimension ref="A1:H12"/>
  <sheetViews>
    <sheetView tabSelected="1" workbookViewId="0">
      <selection activeCell="M32" sqref="M32"/>
    </sheetView>
  </sheetViews>
  <sheetFormatPr defaultRowHeight="14.4" x14ac:dyDescent="0.3"/>
  <cols>
    <col min="1" max="1" width="17.5546875" customWidth="1"/>
  </cols>
  <sheetData>
    <row r="1" spans="1:8" x14ac:dyDescent="0.3">
      <c r="A1" t="s">
        <v>4</v>
      </c>
      <c r="B1" t="s">
        <v>0</v>
      </c>
      <c r="C1" t="s">
        <v>5</v>
      </c>
      <c r="D1" t="s">
        <v>3</v>
      </c>
      <c r="E1" t="s">
        <v>7</v>
      </c>
      <c r="F1" t="s">
        <v>37</v>
      </c>
      <c r="G1" t="s">
        <v>9</v>
      </c>
      <c r="H1" t="s">
        <v>36</v>
      </c>
    </row>
    <row r="2" spans="1:8" x14ac:dyDescent="0.3">
      <c r="A2" t="s">
        <v>9</v>
      </c>
      <c r="B2">
        <f>SUM(B4:B401)</f>
        <v>579</v>
      </c>
      <c r="C2">
        <f>SUM(C4:C401)</f>
        <v>576</v>
      </c>
      <c r="D2">
        <f>SUM(D4:D401)</f>
        <v>64</v>
      </c>
      <c r="E2">
        <f>SUM(E4:E401)</f>
        <v>1967</v>
      </c>
      <c r="F2">
        <f>SUM(B2:D2)</f>
        <v>1219</v>
      </c>
      <c r="G2">
        <f>SUM(B2:E2)</f>
        <v>3186</v>
      </c>
      <c r="H2">
        <f>100*SUM(B2:D2)/G2</f>
        <v>38.261142498430637</v>
      </c>
    </row>
    <row r="3" spans="1:8" x14ac:dyDescent="0.3">
      <c r="A3" t="s">
        <v>10</v>
      </c>
      <c r="B3">
        <f>B2/F2*100</f>
        <v>47.497949138638226</v>
      </c>
      <c r="C3">
        <f>C2/F2*100</f>
        <v>47.25184577522559</v>
      </c>
      <c r="D3">
        <f>D2/F2*100</f>
        <v>5.2502050861361775</v>
      </c>
    </row>
    <row r="4" spans="1:8" x14ac:dyDescent="0.3">
      <c r="A4" t="s">
        <v>63</v>
      </c>
      <c r="B4">
        <f>'Week 1 Drivetrains'!B2</f>
        <v>370</v>
      </c>
      <c r="C4">
        <f>'Week 1 Drivetrains'!C2</f>
        <v>362</v>
      </c>
      <c r="D4">
        <f>'Week 1 Drivetrains'!D2</f>
        <v>33</v>
      </c>
      <c r="E4">
        <f>'Week 1 Drivetrains'!E2</f>
        <v>258</v>
      </c>
      <c r="F4">
        <f>'Week 1 Drivetrains'!F2</f>
        <v>765</v>
      </c>
      <c r="G4">
        <f>'Week 1 Drivetrains'!G2</f>
        <v>1023</v>
      </c>
      <c r="H4">
        <f>'Week 1 Drivetrains'!H2</f>
        <v>74.780058651026394</v>
      </c>
    </row>
    <row r="5" spans="1:8" x14ac:dyDescent="0.3">
      <c r="A5" t="s">
        <v>64</v>
      </c>
      <c r="B5">
        <f>'Week 2 Drivetrains'!B2</f>
        <v>209</v>
      </c>
      <c r="C5">
        <f>'Week 2 Drivetrains'!C2</f>
        <v>214</v>
      </c>
      <c r="D5">
        <f>'Week 2 Drivetrains'!D2</f>
        <v>31</v>
      </c>
      <c r="E5">
        <f>'Week 2 Drivetrains'!E2</f>
        <v>479</v>
      </c>
      <c r="F5">
        <f>'Week 2 Drivetrains'!F2</f>
        <v>454</v>
      </c>
      <c r="G5">
        <f>'Week 2 Drivetrains'!G2</f>
        <v>933</v>
      </c>
      <c r="H5">
        <f>'Week 2 Drivetrains'!H2</f>
        <v>48.660235798499464</v>
      </c>
    </row>
    <row r="6" spans="1:8" x14ac:dyDescent="0.3">
      <c r="A6" t="s">
        <v>65</v>
      </c>
      <c r="B6" s="2">
        <f>'Week 3 Drivetrains'!B2</f>
        <v>0</v>
      </c>
      <c r="C6" s="2">
        <f>'Week 3 Drivetrains'!C2</f>
        <v>0</v>
      </c>
      <c r="D6" s="2">
        <f>'Week 3 Drivetrains'!D2</f>
        <v>0</v>
      </c>
      <c r="E6" s="2">
        <f>'Week 3 Drivetrains'!E2</f>
        <v>1230</v>
      </c>
      <c r="F6" s="2">
        <f>'Week 3 Drivetrains'!F2</f>
        <v>0</v>
      </c>
      <c r="G6" s="2">
        <f>'Week 3 Drivetrains'!G2</f>
        <v>1230</v>
      </c>
      <c r="H6" s="2">
        <f>'Week 3 Drivetrains'!H2</f>
        <v>0</v>
      </c>
    </row>
    <row r="7" spans="1:8" x14ac:dyDescent="0.3">
      <c r="A7" t="s">
        <v>66</v>
      </c>
    </row>
    <row r="8" spans="1:8" x14ac:dyDescent="0.3">
      <c r="A8" t="s">
        <v>67</v>
      </c>
    </row>
    <row r="9" spans="1:8" x14ac:dyDescent="0.3">
      <c r="A9" t="s">
        <v>68</v>
      </c>
    </row>
    <row r="10" spans="1:8" x14ac:dyDescent="0.3">
      <c r="A10" t="s">
        <v>69</v>
      </c>
    </row>
    <row r="11" spans="1:8" x14ac:dyDescent="0.3">
      <c r="A11" t="s">
        <v>70</v>
      </c>
    </row>
    <row r="12" spans="1:8" x14ac:dyDescent="0.3">
      <c r="A12" t="s">
        <v>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6B3CF-E1F6-47D9-AD56-C2703F6AB5B5}">
  <dimension ref="A1:H36"/>
  <sheetViews>
    <sheetView zoomScale="89" workbookViewId="0">
      <pane ySplit="3" topLeftCell="A4" activePane="bottomLeft" state="frozen"/>
      <selection pane="bottomLeft" activeCell="H38" sqref="H38"/>
    </sheetView>
  </sheetViews>
  <sheetFormatPr defaultRowHeight="14.4" x14ac:dyDescent="0.3"/>
  <cols>
    <col min="1" max="1" width="18" customWidth="1"/>
  </cols>
  <sheetData>
    <row r="1" spans="1:8" x14ac:dyDescent="0.3">
      <c r="A1" t="s">
        <v>4</v>
      </c>
      <c r="B1" t="s">
        <v>0</v>
      </c>
      <c r="C1" t="s">
        <v>5</v>
      </c>
      <c r="D1" t="s">
        <v>3</v>
      </c>
      <c r="E1" t="s">
        <v>7</v>
      </c>
      <c r="F1" t="s">
        <v>37</v>
      </c>
      <c r="G1" t="s">
        <v>9</v>
      </c>
      <c r="H1" t="s">
        <v>36</v>
      </c>
    </row>
    <row r="2" spans="1:8" x14ac:dyDescent="0.3">
      <c r="A2" t="s">
        <v>9</v>
      </c>
      <c r="B2">
        <f>SUM(B4:B400)</f>
        <v>0</v>
      </c>
      <c r="C2">
        <f>SUM(C4:C400)</f>
        <v>0</v>
      </c>
      <c r="D2">
        <f>SUM(D4:D400)</f>
        <v>0</v>
      </c>
      <c r="E2">
        <f>SUM(E4:E400)</f>
        <v>1230</v>
      </c>
      <c r="F2">
        <f>SUM(B2:D2)</f>
        <v>0</v>
      </c>
      <c r="G2">
        <f>SUM(B2:E2)</f>
        <v>1230</v>
      </c>
      <c r="H2">
        <f>100*SUM(B2:D2)/G2</f>
        <v>0</v>
      </c>
    </row>
    <row r="3" spans="1:8" x14ac:dyDescent="0.3">
      <c r="A3" t="s">
        <v>10</v>
      </c>
      <c r="B3" t="e">
        <f>B2/F2*100</f>
        <v>#DIV/0!</v>
      </c>
      <c r="C3" t="e">
        <f>C2/F2*100</f>
        <v>#DIV/0!</v>
      </c>
      <c r="D3" t="e">
        <f>D2/F2*100</f>
        <v>#DIV/0!</v>
      </c>
    </row>
    <row r="4" spans="1:8" x14ac:dyDescent="0.3">
      <c r="A4" t="s">
        <v>101</v>
      </c>
      <c r="E4">
        <v>40</v>
      </c>
    </row>
    <row r="5" spans="1:8" x14ac:dyDescent="0.3">
      <c r="A5" t="s">
        <v>80</v>
      </c>
      <c r="E5">
        <v>37</v>
      </c>
    </row>
    <row r="6" spans="1:8" x14ac:dyDescent="0.3">
      <c r="A6" t="s">
        <v>83</v>
      </c>
      <c r="E6">
        <v>40</v>
      </c>
    </row>
    <row r="7" spans="1:8" x14ac:dyDescent="0.3">
      <c r="A7" t="s">
        <v>103</v>
      </c>
      <c r="E7">
        <v>32</v>
      </c>
    </row>
    <row r="8" spans="1:8" x14ac:dyDescent="0.3">
      <c r="A8" t="s">
        <v>81</v>
      </c>
      <c r="E8">
        <v>43</v>
      </c>
    </row>
    <row r="9" spans="1:8" x14ac:dyDescent="0.3">
      <c r="A9" t="s">
        <v>76</v>
      </c>
      <c r="E9">
        <v>32</v>
      </c>
    </row>
    <row r="10" spans="1:8" x14ac:dyDescent="0.3">
      <c r="A10" t="s">
        <v>84</v>
      </c>
      <c r="E10">
        <v>40</v>
      </c>
    </row>
    <row r="11" spans="1:8" x14ac:dyDescent="0.3">
      <c r="A11" t="s">
        <v>74</v>
      </c>
      <c r="E11">
        <v>55</v>
      </c>
    </row>
    <row r="12" spans="1:8" x14ac:dyDescent="0.3">
      <c r="A12" t="s">
        <v>88</v>
      </c>
      <c r="E12">
        <v>35</v>
      </c>
    </row>
    <row r="13" spans="1:8" x14ac:dyDescent="0.3">
      <c r="A13" t="s">
        <v>93</v>
      </c>
      <c r="E13">
        <v>28</v>
      </c>
    </row>
    <row r="14" spans="1:8" x14ac:dyDescent="0.3">
      <c r="A14" t="s">
        <v>77</v>
      </c>
      <c r="E14">
        <v>36</v>
      </c>
    </row>
    <row r="15" spans="1:8" x14ac:dyDescent="0.3">
      <c r="A15" t="s">
        <v>99</v>
      </c>
      <c r="E15">
        <v>30</v>
      </c>
    </row>
    <row r="16" spans="1:8" x14ac:dyDescent="0.3">
      <c r="A16" t="s">
        <v>72</v>
      </c>
      <c r="E16">
        <v>32</v>
      </c>
    </row>
    <row r="17" spans="1:5" x14ac:dyDescent="0.3">
      <c r="A17" t="s">
        <v>104</v>
      </c>
      <c r="E17">
        <v>45</v>
      </c>
    </row>
    <row r="18" spans="1:5" x14ac:dyDescent="0.3">
      <c r="A18" t="s">
        <v>91</v>
      </c>
      <c r="E18">
        <v>44</v>
      </c>
    </row>
    <row r="19" spans="1:5" x14ac:dyDescent="0.3">
      <c r="A19" t="s">
        <v>78</v>
      </c>
      <c r="E19">
        <v>30</v>
      </c>
    </row>
    <row r="20" spans="1:5" x14ac:dyDescent="0.3">
      <c r="A20" t="s">
        <v>95</v>
      </c>
      <c r="E20">
        <v>27</v>
      </c>
    </row>
    <row r="21" spans="1:5" x14ac:dyDescent="0.3">
      <c r="A21" t="s">
        <v>75</v>
      </c>
      <c r="E21">
        <v>50</v>
      </c>
    </row>
    <row r="22" spans="1:5" x14ac:dyDescent="0.3">
      <c r="A22" t="s">
        <v>85</v>
      </c>
      <c r="E22">
        <v>40</v>
      </c>
    </row>
    <row r="23" spans="1:5" x14ac:dyDescent="0.3">
      <c r="A23" t="s">
        <v>94</v>
      </c>
      <c r="E23">
        <v>40</v>
      </c>
    </row>
    <row r="24" spans="1:5" x14ac:dyDescent="0.3">
      <c r="A24" t="s">
        <v>73</v>
      </c>
      <c r="E24">
        <v>56</v>
      </c>
    </row>
    <row r="25" spans="1:5" x14ac:dyDescent="0.3">
      <c r="A25" t="s">
        <v>102</v>
      </c>
      <c r="E25">
        <v>32</v>
      </c>
    </row>
    <row r="26" spans="1:5" x14ac:dyDescent="0.3">
      <c r="A26" t="s">
        <v>79</v>
      </c>
      <c r="E26">
        <v>33</v>
      </c>
    </row>
    <row r="27" spans="1:5" x14ac:dyDescent="0.3">
      <c r="A27" t="s">
        <v>97</v>
      </c>
      <c r="E27">
        <v>31</v>
      </c>
    </row>
    <row r="28" spans="1:5" x14ac:dyDescent="0.3">
      <c r="A28" t="s">
        <v>89</v>
      </c>
      <c r="E28">
        <v>44</v>
      </c>
    </row>
    <row r="29" spans="1:5" x14ac:dyDescent="0.3">
      <c r="A29" t="s">
        <v>92</v>
      </c>
      <c r="E29">
        <v>42</v>
      </c>
    </row>
    <row r="30" spans="1:5" x14ac:dyDescent="0.3">
      <c r="A30" t="s">
        <v>100</v>
      </c>
      <c r="E30">
        <v>31</v>
      </c>
    </row>
    <row r="31" spans="1:5" x14ac:dyDescent="0.3">
      <c r="A31" t="s">
        <v>86</v>
      </c>
      <c r="E31">
        <v>40</v>
      </c>
    </row>
    <row r="32" spans="1:5" x14ac:dyDescent="0.3">
      <c r="A32" t="s">
        <v>90</v>
      </c>
      <c r="E32">
        <v>27</v>
      </c>
    </row>
    <row r="33" spans="1:5" x14ac:dyDescent="0.3">
      <c r="A33" t="s">
        <v>87</v>
      </c>
      <c r="E33">
        <v>38</v>
      </c>
    </row>
    <row r="34" spans="1:5" x14ac:dyDescent="0.3">
      <c r="A34" t="s">
        <v>96</v>
      </c>
      <c r="E34">
        <v>29</v>
      </c>
    </row>
    <row r="35" spans="1:5" x14ac:dyDescent="0.3">
      <c r="A35" t="s">
        <v>82</v>
      </c>
      <c r="E35">
        <v>36</v>
      </c>
    </row>
    <row r="36" spans="1:5" x14ac:dyDescent="0.3">
      <c r="A36" t="s">
        <v>98</v>
      </c>
      <c r="E36">
        <v>35</v>
      </c>
    </row>
  </sheetData>
  <sortState xmlns:xlrd2="http://schemas.microsoft.com/office/spreadsheetml/2017/richdata2" ref="A4:H36">
    <sortCondition ref="A4:A3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8506E-8A64-48F2-952F-3C1E1A90B7B4}">
  <dimension ref="A1:H27"/>
  <sheetViews>
    <sheetView zoomScale="89" workbookViewId="0">
      <pane ySplit="3" topLeftCell="A4" activePane="bottomLeft" state="frozen"/>
      <selection pane="bottomLeft" activeCell="K38" sqref="K38"/>
    </sheetView>
  </sheetViews>
  <sheetFormatPr defaultRowHeight="14.4" x14ac:dyDescent="0.3"/>
  <cols>
    <col min="1" max="1" width="18" customWidth="1"/>
  </cols>
  <sheetData>
    <row r="1" spans="1:8" x14ac:dyDescent="0.3">
      <c r="A1" t="s">
        <v>4</v>
      </c>
      <c r="B1" t="s">
        <v>0</v>
      </c>
      <c r="C1" t="s">
        <v>5</v>
      </c>
      <c r="D1" t="s">
        <v>3</v>
      </c>
      <c r="E1" t="s">
        <v>7</v>
      </c>
      <c r="F1" t="s">
        <v>37</v>
      </c>
      <c r="G1" t="s">
        <v>9</v>
      </c>
      <c r="H1" t="s">
        <v>36</v>
      </c>
    </row>
    <row r="2" spans="1:8" x14ac:dyDescent="0.3">
      <c r="A2" t="s">
        <v>9</v>
      </c>
      <c r="B2">
        <f>SUM(B4:B400)</f>
        <v>209</v>
      </c>
      <c r="C2">
        <f>SUM(C4:C400)</f>
        <v>214</v>
      </c>
      <c r="D2">
        <f>SUM(D4:D400)</f>
        <v>31</v>
      </c>
      <c r="E2">
        <f>SUM(E4:E400)</f>
        <v>479</v>
      </c>
      <c r="F2">
        <f>SUM(B2:D2)</f>
        <v>454</v>
      </c>
      <c r="G2">
        <f>SUM(B2:E2)</f>
        <v>933</v>
      </c>
      <c r="H2">
        <f>100*SUM(B2:D2)/G2</f>
        <v>48.660235798499464</v>
      </c>
    </row>
    <row r="3" spans="1:8" x14ac:dyDescent="0.3">
      <c r="A3" t="s">
        <v>10</v>
      </c>
      <c r="B3">
        <f>B2/F2*100</f>
        <v>46.035242290748904</v>
      </c>
      <c r="C3">
        <f>C2/F2*100</f>
        <v>47.136563876651984</v>
      </c>
      <c r="D3">
        <f>D2/F2*100</f>
        <v>6.8281938325991192</v>
      </c>
    </row>
    <row r="4" spans="1:8" x14ac:dyDescent="0.3">
      <c r="A4" t="s">
        <v>58</v>
      </c>
      <c r="B4">
        <v>4</v>
      </c>
      <c r="C4">
        <v>17</v>
      </c>
      <c r="D4">
        <v>6</v>
      </c>
      <c r="E4">
        <v>0</v>
      </c>
    </row>
    <row r="5" spans="1:8" x14ac:dyDescent="0.3">
      <c r="A5" t="s">
        <v>46</v>
      </c>
      <c r="E5">
        <v>38</v>
      </c>
    </row>
    <row r="6" spans="1:8" x14ac:dyDescent="0.3">
      <c r="A6" t="s">
        <v>53</v>
      </c>
      <c r="B6">
        <v>20</v>
      </c>
      <c r="C6">
        <v>15</v>
      </c>
      <c r="D6">
        <v>1</v>
      </c>
      <c r="E6">
        <v>0</v>
      </c>
    </row>
    <row r="7" spans="1:8" x14ac:dyDescent="0.3">
      <c r="A7" t="s">
        <v>48</v>
      </c>
      <c r="B7">
        <v>22</v>
      </c>
      <c r="C7">
        <v>15</v>
      </c>
      <c r="D7">
        <v>1</v>
      </c>
      <c r="E7">
        <v>39</v>
      </c>
    </row>
    <row r="8" spans="1:8" x14ac:dyDescent="0.3">
      <c r="A8" t="s">
        <v>60</v>
      </c>
      <c r="E8">
        <v>37</v>
      </c>
    </row>
    <row r="9" spans="1:8" x14ac:dyDescent="0.3">
      <c r="A9" t="s">
        <v>42</v>
      </c>
      <c r="B9">
        <v>6</v>
      </c>
      <c r="C9">
        <v>17</v>
      </c>
      <c r="D9">
        <v>2</v>
      </c>
      <c r="E9">
        <v>0</v>
      </c>
    </row>
    <row r="10" spans="1:8" x14ac:dyDescent="0.3">
      <c r="A10" t="s">
        <v>40</v>
      </c>
      <c r="E10">
        <v>53</v>
      </c>
    </row>
    <row r="11" spans="1:8" x14ac:dyDescent="0.3">
      <c r="A11" t="s">
        <v>61</v>
      </c>
      <c r="B11">
        <v>22</v>
      </c>
      <c r="C11">
        <v>8</v>
      </c>
      <c r="D11">
        <v>0</v>
      </c>
      <c r="E11">
        <v>0</v>
      </c>
    </row>
    <row r="12" spans="1:8" x14ac:dyDescent="0.3">
      <c r="A12" t="s">
        <v>55</v>
      </c>
      <c r="E12">
        <v>33</v>
      </c>
    </row>
    <row r="13" spans="1:8" x14ac:dyDescent="0.3">
      <c r="A13" t="s">
        <v>43</v>
      </c>
      <c r="E13">
        <v>40</v>
      </c>
    </row>
    <row r="14" spans="1:8" x14ac:dyDescent="0.3">
      <c r="A14" t="s">
        <v>44</v>
      </c>
      <c r="E14">
        <v>40</v>
      </c>
    </row>
    <row r="15" spans="1:8" x14ac:dyDescent="0.3">
      <c r="A15" t="s">
        <v>38</v>
      </c>
      <c r="B15">
        <v>28</v>
      </c>
      <c r="C15">
        <v>16</v>
      </c>
      <c r="D15">
        <v>3</v>
      </c>
      <c r="E15">
        <v>0</v>
      </c>
    </row>
    <row r="16" spans="1:8" x14ac:dyDescent="0.3">
      <c r="A16" t="s">
        <v>56</v>
      </c>
      <c r="E16">
        <v>38</v>
      </c>
    </row>
    <row r="17" spans="1:5" x14ac:dyDescent="0.3">
      <c r="A17" t="s">
        <v>41</v>
      </c>
      <c r="B17">
        <v>17</v>
      </c>
      <c r="C17">
        <v>9</v>
      </c>
      <c r="D17">
        <v>8</v>
      </c>
      <c r="E17">
        <v>0</v>
      </c>
    </row>
    <row r="18" spans="1:5" x14ac:dyDescent="0.3">
      <c r="A18" t="s">
        <v>49</v>
      </c>
      <c r="E18">
        <v>47</v>
      </c>
    </row>
    <row r="19" spans="1:5" x14ac:dyDescent="0.3">
      <c r="A19" t="s">
        <v>59</v>
      </c>
      <c r="E19">
        <v>28</v>
      </c>
    </row>
    <row r="20" spans="1:5" x14ac:dyDescent="0.3">
      <c r="A20" t="s">
        <v>57</v>
      </c>
      <c r="B20">
        <v>16</v>
      </c>
      <c r="C20">
        <v>12</v>
      </c>
      <c r="D20">
        <v>2</v>
      </c>
      <c r="E20">
        <v>0</v>
      </c>
    </row>
    <row r="21" spans="1:5" x14ac:dyDescent="0.3">
      <c r="A21" t="s">
        <v>51</v>
      </c>
      <c r="B21">
        <v>7</v>
      </c>
      <c r="C21">
        <v>29</v>
      </c>
      <c r="D21">
        <v>2</v>
      </c>
      <c r="E21">
        <v>0</v>
      </c>
    </row>
    <row r="22" spans="1:5" x14ac:dyDescent="0.3">
      <c r="A22" t="s">
        <v>45</v>
      </c>
      <c r="B22">
        <v>19</v>
      </c>
      <c r="C22">
        <v>19</v>
      </c>
      <c r="D22">
        <v>1</v>
      </c>
      <c r="E22">
        <v>0</v>
      </c>
    </row>
    <row r="23" spans="1:5" x14ac:dyDescent="0.3">
      <c r="A23" t="s">
        <v>39</v>
      </c>
      <c r="B23">
        <v>22</v>
      </c>
      <c r="C23">
        <v>18</v>
      </c>
      <c r="D23">
        <v>3</v>
      </c>
      <c r="E23">
        <v>0</v>
      </c>
    </row>
    <row r="24" spans="1:5" x14ac:dyDescent="0.3">
      <c r="A24" t="s">
        <v>50</v>
      </c>
      <c r="E24">
        <v>47</v>
      </c>
    </row>
    <row r="25" spans="1:5" x14ac:dyDescent="0.3">
      <c r="A25" t="s">
        <v>52</v>
      </c>
      <c r="E25">
        <v>39</v>
      </c>
    </row>
    <row r="26" spans="1:5" x14ac:dyDescent="0.3">
      <c r="A26" t="s">
        <v>54</v>
      </c>
      <c r="B26">
        <v>13</v>
      </c>
      <c r="C26">
        <v>26</v>
      </c>
      <c r="D26">
        <v>0</v>
      </c>
      <c r="E26">
        <v>0</v>
      </c>
    </row>
    <row r="27" spans="1:5" x14ac:dyDescent="0.3">
      <c r="A27" t="s">
        <v>47</v>
      </c>
      <c r="B27">
        <v>13</v>
      </c>
      <c r="C27">
        <v>13</v>
      </c>
      <c r="D27">
        <v>2</v>
      </c>
      <c r="E27">
        <v>0</v>
      </c>
    </row>
  </sheetData>
  <sortState xmlns:xlrd2="http://schemas.microsoft.com/office/spreadsheetml/2017/richdata2" ref="A4:H27">
    <sortCondition ref="A4:A2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B1403-520B-42F2-9161-D2B97204D51D}">
  <dimension ref="A1:H31"/>
  <sheetViews>
    <sheetView zoomScale="79" zoomScaleNormal="100" workbookViewId="0">
      <pane ySplit="3" topLeftCell="A4" activePane="bottomLeft" state="frozen"/>
      <selection pane="bottomLeft" activeCell="O41" sqref="O41"/>
    </sheetView>
  </sheetViews>
  <sheetFormatPr defaultRowHeight="14.4" x14ac:dyDescent="0.3"/>
  <cols>
    <col min="1" max="1" width="17.77734375" customWidth="1"/>
    <col min="6" max="6" width="8.88671875" customWidth="1"/>
  </cols>
  <sheetData>
    <row r="1" spans="1:8" x14ac:dyDescent="0.3">
      <c r="A1" t="s">
        <v>4</v>
      </c>
      <c r="B1" t="s">
        <v>0</v>
      </c>
      <c r="C1" t="s">
        <v>5</v>
      </c>
      <c r="D1" t="s">
        <v>3</v>
      </c>
      <c r="E1" t="s">
        <v>7</v>
      </c>
      <c r="F1" t="s">
        <v>37</v>
      </c>
      <c r="G1" t="s">
        <v>9</v>
      </c>
      <c r="H1" t="s">
        <v>36</v>
      </c>
    </row>
    <row r="2" spans="1:8" x14ac:dyDescent="0.3">
      <c r="A2" t="s">
        <v>9</v>
      </c>
      <c r="B2">
        <f>SUM(B4:B400)</f>
        <v>370</v>
      </c>
      <c r="C2">
        <f>SUM(C4:C400)</f>
        <v>362</v>
      </c>
      <c r="D2">
        <f>SUM(D4:D400)</f>
        <v>33</v>
      </c>
      <c r="E2">
        <f>SUM(E4:E400)</f>
        <v>258</v>
      </c>
      <c r="F2">
        <f>SUM(B2:D2)</f>
        <v>765</v>
      </c>
      <c r="G2">
        <f>SUM(B2:E2)</f>
        <v>1023</v>
      </c>
      <c r="H2">
        <f>100*SUM(B2:D2)/G2</f>
        <v>74.780058651026394</v>
      </c>
    </row>
    <row r="3" spans="1:8" x14ac:dyDescent="0.3">
      <c r="A3" t="s">
        <v>10</v>
      </c>
      <c r="B3">
        <f>B2/F2*100</f>
        <v>48.366013071895424</v>
      </c>
      <c r="C3">
        <f>C2/F2*100</f>
        <v>47.320261437908492</v>
      </c>
      <c r="D3">
        <f>D2/F2*100</f>
        <v>4.3137254901960782</v>
      </c>
    </row>
    <row r="4" spans="1:8" x14ac:dyDescent="0.3">
      <c r="A4" t="s">
        <v>26</v>
      </c>
      <c r="E4">
        <v>27</v>
      </c>
    </row>
    <row r="5" spans="1:8" x14ac:dyDescent="0.3">
      <c r="A5" t="s">
        <v>21</v>
      </c>
      <c r="B5">
        <v>20</v>
      </c>
      <c r="C5">
        <v>8</v>
      </c>
      <c r="D5">
        <v>1</v>
      </c>
      <c r="E5">
        <v>0</v>
      </c>
    </row>
    <row r="6" spans="1:8" x14ac:dyDescent="0.3">
      <c r="A6" t="s">
        <v>12</v>
      </c>
      <c r="B6">
        <v>21</v>
      </c>
      <c r="C6">
        <v>11</v>
      </c>
      <c r="D6">
        <v>2</v>
      </c>
      <c r="E6">
        <v>0</v>
      </c>
    </row>
    <row r="7" spans="1:8" x14ac:dyDescent="0.3">
      <c r="A7" t="s">
        <v>27</v>
      </c>
      <c r="B7">
        <v>17</v>
      </c>
      <c r="C7">
        <v>21</v>
      </c>
      <c r="D7">
        <v>2</v>
      </c>
      <c r="E7">
        <v>0</v>
      </c>
    </row>
    <row r="8" spans="1:8" x14ac:dyDescent="0.3">
      <c r="A8" t="s">
        <v>19</v>
      </c>
      <c r="B8">
        <v>9</v>
      </c>
      <c r="C8">
        <v>26</v>
      </c>
      <c r="D8">
        <v>1</v>
      </c>
      <c r="E8">
        <v>0</v>
      </c>
    </row>
    <row r="9" spans="1:8" x14ac:dyDescent="0.3">
      <c r="A9" t="s">
        <v>32</v>
      </c>
      <c r="B9">
        <v>18</v>
      </c>
      <c r="C9">
        <v>16</v>
      </c>
      <c r="D9">
        <v>0</v>
      </c>
      <c r="E9">
        <v>0</v>
      </c>
    </row>
    <row r="10" spans="1:8" x14ac:dyDescent="0.3">
      <c r="A10" t="s">
        <v>35</v>
      </c>
      <c r="B10">
        <v>15</v>
      </c>
      <c r="C10">
        <v>15</v>
      </c>
      <c r="D10">
        <v>1</v>
      </c>
      <c r="E10">
        <v>0</v>
      </c>
    </row>
    <row r="11" spans="1:8" x14ac:dyDescent="0.3">
      <c r="A11" t="s">
        <v>62</v>
      </c>
      <c r="B11">
        <v>19</v>
      </c>
      <c r="C11">
        <v>18</v>
      </c>
      <c r="D11">
        <v>1</v>
      </c>
      <c r="E11">
        <v>0</v>
      </c>
    </row>
    <row r="12" spans="1:8" x14ac:dyDescent="0.3">
      <c r="A12" t="s">
        <v>15</v>
      </c>
      <c r="B12">
        <v>11</v>
      </c>
      <c r="C12">
        <v>16</v>
      </c>
      <c r="D12">
        <v>1</v>
      </c>
      <c r="E12">
        <v>0</v>
      </c>
    </row>
    <row r="13" spans="1:8" x14ac:dyDescent="0.3">
      <c r="A13" t="s">
        <v>16</v>
      </c>
      <c r="B13">
        <v>22</v>
      </c>
      <c r="C13">
        <v>9</v>
      </c>
      <c r="D13">
        <v>3</v>
      </c>
      <c r="E13">
        <v>0</v>
      </c>
    </row>
    <row r="14" spans="1:8" x14ac:dyDescent="0.3">
      <c r="A14" t="s">
        <v>6</v>
      </c>
      <c r="B14">
        <v>13</v>
      </c>
      <c r="C14">
        <v>24</v>
      </c>
      <c r="D14">
        <v>2</v>
      </c>
      <c r="E14">
        <v>0</v>
      </c>
    </row>
    <row r="15" spans="1:8" x14ac:dyDescent="0.3">
      <c r="A15" t="s">
        <v>8</v>
      </c>
      <c r="B15">
        <v>20</v>
      </c>
      <c r="C15">
        <v>12</v>
      </c>
      <c r="D15">
        <v>2</v>
      </c>
      <c r="E15">
        <v>0</v>
      </c>
    </row>
    <row r="16" spans="1:8" x14ac:dyDescent="0.3">
      <c r="A16" t="s">
        <v>11</v>
      </c>
      <c r="B16">
        <v>33</v>
      </c>
      <c r="C16">
        <v>10</v>
      </c>
      <c r="D16">
        <v>1</v>
      </c>
      <c r="E16">
        <v>0</v>
      </c>
    </row>
    <row r="17" spans="1:5" x14ac:dyDescent="0.3">
      <c r="A17" t="s">
        <v>18</v>
      </c>
      <c r="B17">
        <v>17</v>
      </c>
      <c r="C17">
        <v>7</v>
      </c>
      <c r="D17">
        <v>1</v>
      </c>
      <c r="E17">
        <v>0</v>
      </c>
    </row>
    <row r="18" spans="1:5" x14ac:dyDescent="0.3">
      <c r="A18" t="s">
        <v>20</v>
      </c>
      <c r="B18">
        <v>18</v>
      </c>
      <c r="C18">
        <v>11</v>
      </c>
      <c r="D18">
        <v>0</v>
      </c>
      <c r="E18">
        <v>0</v>
      </c>
    </row>
    <row r="19" spans="1:5" x14ac:dyDescent="0.3">
      <c r="A19" t="s">
        <v>28</v>
      </c>
      <c r="E19">
        <v>38</v>
      </c>
    </row>
    <row r="20" spans="1:5" x14ac:dyDescent="0.3">
      <c r="A20" t="s">
        <v>29</v>
      </c>
      <c r="E20">
        <v>39</v>
      </c>
    </row>
    <row r="21" spans="1:5" x14ac:dyDescent="0.3">
      <c r="A21" s="1" t="s">
        <v>22</v>
      </c>
      <c r="B21">
        <v>21</v>
      </c>
      <c r="C21">
        <v>38</v>
      </c>
      <c r="D21">
        <v>1</v>
      </c>
      <c r="E21">
        <v>0</v>
      </c>
    </row>
    <row r="22" spans="1:5" x14ac:dyDescent="0.3">
      <c r="A22" t="s">
        <v>30</v>
      </c>
      <c r="E22">
        <v>39</v>
      </c>
    </row>
    <row r="23" spans="1:5" x14ac:dyDescent="0.3">
      <c r="A23" t="s">
        <v>33</v>
      </c>
      <c r="E23">
        <v>33</v>
      </c>
    </row>
    <row r="24" spans="1:5" x14ac:dyDescent="0.3">
      <c r="A24" t="s">
        <v>24</v>
      </c>
      <c r="E24">
        <v>41</v>
      </c>
    </row>
    <row r="25" spans="1:5" x14ac:dyDescent="0.3">
      <c r="A25" t="s">
        <v>17</v>
      </c>
      <c r="B25">
        <v>8</v>
      </c>
      <c r="C25">
        <v>25</v>
      </c>
      <c r="D25">
        <v>1</v>
      </c>
      <c r="E25">
        <v>0</v>
      </c>
    </row>
    <row r="26" spans="1:5" x14ac:dyDescent="0.3">
      <c r="A26" t="s">
        <v>23</v>
      </c>
      <c r="B26">
        <v>27</v>
      </c>
      <c r="C26">
        <v>28</v>
      </c>
      <c r="D26">
        <v>4</v>
      </c>
      <c r="E26">
        <v>0</v>
      </c>
    </row>
    <row r="27" spans="1:5" x14ac:dyDescent="0.3">
      <c r="A27" t="s">
        <v>14</v>
      </c>
      <c r="B27">
        <v>13</v>
      </c>
      <c r="C27">
        <v>15</v>
      </c>
      <c r="D27">
        <v>2</v>
      </c>
      <c r="E27">
        <v>0</v>
      </c>
    </row>
    <row r="28" spans="1:5" x14ac:dyDescent="0.3">
      <c r="A28" t="s">
        <v>13</v>
      </c>
      <c r="B28">
        <v>15</v>
      </c>
      <c r="C28">
        <v>15</v>
      </c>
      <c r="D28">
        <v>4</v>
      </c>
      <c r="E28">
        <v>0</v>
      </c>
    </row>
    <row r="29" spans="1:5" x14ac:dyDescent="0.3">
      <c r="A29" t="s">
        <v>34</v>
      </c>
      <c r="B29">
        <v>15</v>
      </c>
      <c r="C29">
        <v>13</v>
      </c>
      <c r="D29">
        <v>1</v>
      </c>
      <c r="E29">
        <v>0</v>
      </c>
    </row>
    <row r="30" spans="1:5" x14ac:dyDescent="0.3">
      <c r="A30" t="s">
        <v>25</v>
      </c>
      <c r="B30">
        <v>18</v>
      </c>
      <c r="C30">
        <v>24</v>
      </c>
      <c r="D30">
        <v>2</v>
      </c>
      <c r="E30">
        <v>0</v>
      </c>
    </row>
    <row r="31" spans="1:5" x14ac:dyDescent="0.3">
      <c r="A31" t="s">
        <v>31</v>
      </c>
      <c r="E31">
        <v>41</v>
      </c>
    </row>
  </sheetData>
  <sortState xmlns:xlrd2="http://schemas.microsoft.com/office/spreadsheetml/2017/richdata2" ref="A4:I31">
    <sortCondition ref="A4:A3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workbookViewId="0">
      <selection activeCell="G12" sqref="G12"/>
    </sheetView>
  </sheetViews>
  <sheetFormatPr defaultRowHeight="14.4" x14ac:dyDescent="0.3"/>
  <cols>
    <col min="1" max="1" width="17.77734375" customWidth="1"/>
    <col min="2" max="2" width="8.88671875" customWidth="1"/>
    <col min="3" max="3" width="17.77734375" customWidth="1"/>
    <col min="5" max="5" width="17.77734375" customWidth="1"/>
    <col min="7" max="7" width="17.77734375" customWidth="1"/>
  </cols>
  <sheetData>
    <row r="1" spans="1:8" x14ac:dyDescent="0.3">
      <c r="A1" t="s">
        <v>0</v>
      </c>
      <c r="B1">
        <f>COUNT(A2:A20)</f>
        <v>13</v>
      </c>
      <c r="C1" t="s">
        <v>1</v>
      </c>
      <c r="D1">
        <f>COUNT(C2:C20)</f>
        <v>8</v>
      </c>
      <c r="E1" t="s">
        <v>2</v>
      </c>
      <c r="F1">
        <f>COUNT(E2:E20)</f>
        <v>16</v>
      </c>
      <c r="G1" t="s">
        <v>3</v>
      </c>
      <c r="H1">
        <v>2</v>
      </c>
    </row>
    <row r="2" spans="1:8" x14ac:dyDescent="0.3">
      <c r="A2">
        <v>95</v>
      </c>
      <c r="C2">
        <v>238</v>
      </c>
      <c r="E2">
        <v>501</v>
      </c>
      <c r="G2">
        <v>6762</v>
      </c>
    </row>
    <row r="3" spans="1:8" x14ac:dyDescent="0.3">
      <c r="A3">
        <v>131</v>
      </c>
      <c r="C3">
        <v>663</v>
      </c>
      <c r="E3">
        <v>1247</v>
      </c>
      <c r="G3">
        <v>151</v>
      </c>
    </row>
    <row r="4" spans="1:8" x14ac:dyDescent="0.3">
      <c r="A4">
        <v>138</v>
      </c>
      <c r="C4">
        <v>1058</v>
      </c>
      <c r="E4">
        <v>1307</v>
      </c>
    </row>
    <row r="5" spans="1:8" x14ac:dyDescent="0.3">
      <c r="A5">
        <v>467</v>
      </c>
      <c r="C5">
        <v>1277</v>
      </c>
      <c r="E5">
        <v>2876</v>
      </c>
    </row>
    <row r="6" spans="1:8" x14ac:dyDescent="0.3">
      <c r="A6">
        <v>811</v>
      </c>
      <c r="C6">
        <v>1512</v>
      </c>
      <c r="E6">
        <v>3451</v>
      </c>
    </row>
    <row r="7" spans="1:8" x14ac:dyDescent="0.3">
      <c r="A7">
        <v>1073</v>
      </c>
      <c r="C7">
        <v>1922</v>
      </c>
      <c r="E7">
        <v>3597</v>
      </c>
    </row>
    <row r="8" spans="1:8" x14ac:dyDescent="0.3">
      <c r="A8">
        <v>1831</v>
      </c>
      <c r="C8">
        <v>4564</v>
      </c>
      <c r="E8">
        <v>6763</v>
      </c>
    </row>
    <row r="9" spans="1:8" x14ac:dyDescent="0.3">
      <c r="A9">
        <v>3566</v>
      </c>
      <c r="C9">
        <v>4761</v>
      </c>
      <c r="E9">
        <v>6161</v>
      </c>
    </row>
    <row r="10" spans="1:8" x14ac:dyDescent="0.3">
      <c r="A10">
        <v>4041</v>
      </c>
      <c r="E10">
        <v>5902</v>
      </c>
    </row>
    <row r="11" spans="1:8" x14ac:dyDescent="0.3">
      <c r="A11">
        <v>4925</v>
      </c>
      <c r="E11">
        <v>5491</v>
      </c>
    </row>
    <row r="12" spans="1:8" x14ac:dyDescent="0.3">
      <c r="A12">
        <v>6690</v>
      </c>
      <c r="E12">
        <v>6933</v>
      </c>
    </row>
    <row r="13" spans="1:8" x14ac:dyDescent="0.3">
      <c r="A13">
        <v>5687</v>
      </c>
      <c r="E13">
        <v>7314</v>
      </c>
    </row>
    <row r="14" spans="1:8" x14ac:dyDescent="0.3">
      <c r="A14">
        <v>3467</v>
      </c>
      <c r="E14">
        <v>7913</v>
      </c>
    </row>
    <row r="15" spans="1:8" x14ac:dyDescent="0.3">
      <c r="E15">
        <v>8023</v>
      </c>
    </row>
    <row r="16" spans="1:8" x14ac:dyDescent="0.3">
      <c r="E16">
        <v>8708</v>
      </c>
    </row>
    <row r="17" spans="5:5" x14ac:dyDescent="0.3">
      <c r="E17">
        <v>8724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Season Data</vt:lpstr>
      <vt:lpstr>Week 3 Drivetrains</vt:lpstr>
      <vt:lpstr>Week 2 Drivetrains</vt:lpstr>
      <vt:lpstr>Week 1 Drivetrains</vt:lpstr>
      <vt:lpstr>GSD-Teams by Drive Train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Brendan Manning</dc:creator>
  <cp:lastModifiedBy>brmfi</cp:lastModifiedBy>
  <dcterms:created xsi:type="dcterms:W3CDTF">2015-06-05T18:17:20Z</dcterms:created>
  <dcterms:modified xsi:type="dcterms:W3CDTF">2023-03-16T04:30:05Z</dcterms:modified>
</cp:coreProperties>
</file>